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BÁO CÁO\BÁO CÁO TINH GIẢN BIÊN CHẾ NQ 18\BC thực hiện NQ 18&amp;19 năm 2023\"/>
    </mc:Choice>
  </mc:AlternateContent>
  <bookViews>
    <workbookView xWindow="0" yWindow="0" windowWidth="28800" windowHeight="11730" activeTab="4"/>
  </bookViews>
  <sheets>
    <sheet name="PL IB" sheetId="1" r:id="rId1"/>
    <sheet name="PL IIB" sheetId="2" r:id="rId2"/>
    <sheet name="PL IIIB" sheetId="3" r:id="rId3"/>
    <sheet name="Sheet4" sheetId="4" r:id="rId4"/>
    <sheet name="PL IIIB (Van Phong)" sheetId="5" r:id="rId5"/>
  </sheets>
  <definedNames>
    <definedName name="_xlnm.Print_Area" localSheetId="0">'PL IB'!$A$1:$N$359</definedName>
    <definedName name="_xlnm.Print_Area" localSheetId="2">'PL IIIB'!#REF!</definedName>
    <definedName name="_xlnm.Print_Titles" localSheetId="0">'PL IB'!$5:$8</definedName>
    <definedName name="_xlnm.Print_Titles" localSheetId="1">'PL IIB'!$5:$8</definedName>
    <definedName name="_xlnm.Print_Titles" localSheetId="2">'PL IIIB'!$5:$8</definedName>
  </definedNames>
  <calcPr calcId="162913"/>
</workbook>
</file>

<file path=xl/calcChain.xml><?xml version="1.0" encoding="utf-8"?>
<calcChain xmlns="http://schemas.openxmlformats.org/spreadsheetml/2006/main">
  <c r="D13" i="5" l="1"/>
  <c r="G13" i="5"/>
  <c r="G12" i="5" s="1"/>
  <c r="N13" i="5"/>
  <c r="N12" i="5" s="1"/>
  <c r="K13" i="5"/>
  <c r="K12" i="5" s="1"/>
  <c r="P12" i="5"/>
  <c r="O12" i="5"/>
  <c r="M12" i="5"/>
  <c r="L12" i="5"/>
  <c r="I12" i="5"/>
  <c r="H12" i="5"/>
  <c r="F12" i="5"/>
  <c r="E12" i="5"/>
  <c r="C13" i="5" l="1"/>
  <c r="C12" i="5" s="1"/>
  <c r="D12" i="5"/>
  <c r="J13" i="5"/>
  <c r="J12" i="5" s="1"/>
  <c r="N70" i="3"/>
  <c r="K70" i="3"/>
  <c r="J70" i="3" s="1"/>
  <c r="J69" i="3" s="1"/>
  <c r="G70" i="3"/>
  <c r="D70" i="3"/>
  <c r="D69" i="3" s="1"/>
  <c r="P69" i="3"/>
  <c r="O69" i="3"/>
  <c r="N69" i="3"/>
  <c r="M69" i="3"/>
  <c r="L69" i="3"/>
  <c r="K69" i="3"/>
  <c r="I69" i="3"/>
  <c r="H69" i="3"/>
  <c r="G69" i="3"/>
  <c r="F69" i="3"/>
  <c r="E69" i="3"/>
  <c r="N68" i="3"/>
  <c r="J68" i="3" s="1"/>
  <c r="J67" i="3" s="1"/>
  <c r="K68" i="3"/>
  <c r="G68" i="3"/>
  <c r="G67" i="3" s="1"/>
  <c r="D68" i="3"/>
  <c r="P67" i="3"/>
  <c r="O67" i="3"/>
  <c r="M67" i="3"/>
  <c r="L67" i="3"/>
  <c r="K67" i="3"/>
  <c r="I67" i="3"/>
  <c r="H67" i="3"/>
  <c r="F67" i="3"/>
  <c r="E67" i="3"/>
  <c r="D67" i="3"/>
  <c r="N66" i="3"/>
  <c r="N65" i="3" s="1"/>
  <c r="K66" i="3"/>
  <c r="G66" i="3"/>
  <c r="D66" i="3"/>
  <c r="D65" i="3" s="1"/>
  <c r="P65" i="3"/>
  <c r="O65" i="3"/>
  <c r="M65" i="3"/>
  <c r="L65" i="3"/>
  <c r="K65" i="3"/>
  <c r="I65" i="3"/>
  <c r="H65" i="3"/>
  <c r="G65" i="3"/>
  <c r="F65" i="3"/>
  <c r="E65" i="3"/>
  <c r="N64" i="3"/>
  <c r="N61" i="3" s="1"/>
  <c r="K64" i="3"/>
  <c r="J64" i="3" s="1"/>
  <c r="G64" i="3"/>
  <c r="D64" i="3"/>
  <c r="C64" i="3" s="1"/>
  <c r="N63" i="3"/>
  <c r="K63" i="3"/>
  <c r="G63" i="3"/>
  <c r="D63" i="3"/>
  <c r="D61" i="3" s="1"/>
  <c r="C63" i="3"/>
  <c r="N62" i="3"/>
  <c r="K62" i="3"/>
  <c r="J62" i="3" s="1"/>
  <c r="G62" i="3"/>
  <c r="G61" i="3" s="1"/>
  <c r="D62" i="3"/>
  <c r="P61" i="3"/>
  <c r="O61" i="3"/>
  <c r="O49" i="3" s="1"/>
  <c r="M61" i="3"/>
  <c r="L61" i="3"/>
  <c r="I61" i="3"/>
  <c r="H61" i="3"/>
  <c r="F61" i="3"/>
  <c r="E61" i="3"/>
  <c r="N60" i="3"/>
  <c r="J60" i="3" s="1"/>
  <c r="K60" i="3"/>
  <c r="G60" i="3"/>
  <c r="D60" i="3"/>
  <c r="N59" i="3"/>
  <c r="N58" i="3" s="1"/>
  <c r="K59" i="3"/>
  <c r="G59" i="3"/>
  <c r="D59" i="3"/>
  <c r="D58" i="3" s="1"/>
  <c r="P58" i="3"/>
  <c r="O58" i="3"/>
  <c r="M58" i="3"/>
  <c r="L58" i="3"/>
  <c r="I58" i="3"/>
  <c r="H58" i="3"/>
  <c r="F58" i="3"/>
  <c r="E58" i="3"/>
  <c r="N57" i="3"/>
  <c r="K57" i="3"/>
  <c r="G57" i="3"/>
  <c r="C57" i="3" s="1"/>
  <c r="D57" i="3"/>
  <c r="N56" i="3"/>
  <c r="K56" i="3"/>
  <c r="J56" i="3" s="1"/>
  <c r="J55" i="3" s="1"/>
  <c r="G56" i="3"/>
  <c r="D56" i="3"/>
  <c r="C56" i="3" s="1"/>
  <c r="P55" i="3"/>
  <c r="O55" i="3"/>
  <c r="M55" i="3"/>
  <c r="L55" i="3"/>
  <c r="I55" i="3"/>
  <c r="H55" i="3"/>
  <c r="F55" i="3"/>
  <c r="E55" i="3"/>
  <c r="N54" i="3"/>
  <c r="N52" i="3" s="1"/>
  <c r="K54" i="3"/>
  <c r="G54" i="3"/>
  <c r="D54" i="3"/>
  <c r="N53" i="3"/>
  <c r="K53" i="3"/>
  <c r="K52" i="3" s="1"/>
  <c r="G53" i="3"/>
  <c r="D53" i="3"/>
  <c r="C53" i="3" s="1"/>
  <c r="P52" i="3"/>
  <c r="O52" i="3"/>
  <c r="M52" i="3"/>
  <c r="L52" i="3"/>
  <c r="I52" i="3"/>
  <c r="H52" i="3"/>
  <c r="F52" i="3"/>
  <c r="E52" i="3"/>
  <c r="N51" i="3"/>
  <c r="N50" i="3" s="1"/>
  <c r="K51" i="3"/>
  <c r="J51" i="3"/>
  <c r="J50" i="3" s="1"/>
  <c r="G51" i="3"/>
  <c r="G50" i="3" s="1"/>
  <c r="D51" i="3"/>
  <c r="C51" i="3" s="1"/>
  <c r="C50" i="3" s="1"/>
  <c r="P50" i="3"/>
  <c r="O50" i="3"/>
  <c r="M50" i="3"/>
  <c r="L50" i="3"/>
  <c r="K50" i="3"/>
  <c r="I50" i="3"/>
  <c r="H50" i="3"/>
  <c r="F50" i="3"/>
  <c r="E50" i="3"/>
  <c r="D50" i="3"/>
  <c r="F49" i="3"/>
  <c r="N48" i="3"/>
  <c r="K48" i="3"/>
  <c r="G48" i="3"/>
  <c r="D48" i="3"/>
  <c r="C48" i="3" s="1"/>
  <c r="N47" i="3"/>
  <c r="K47" i="3"/>
  <c r="J47" i="3"/>
  <c r="G47" i="3"/>
  <c r="D47" i="3"/>
  <c r="C47" i="3" s="1"/>
  <c r="N46" i="3"/>
  <c r="K46" i="3"/>
  <c r="J46" i="3" s="1"/>
  <c r="G46" i="3"/>
  <c r="D46" i="3"/>
  <c r="C46" i="3" s="1"/>
  <c r="N45" i="3"/>
  <c r="K45" i="3"/>
  <c r="J45" i="3"/>
  <c r="G45" i="3"/>
  <c r="C45" i="3" s="1"/>
  <c r="D45" i="3"/>
  <c r="N44" i="3"/>
  <c r="N43" i="3" s="1"/>
  <c r="K44" i="3"/>
  <c r="G44" i="3"/>
  <c r="G43" i="3" s="1"/>
  <c r="D44" i="3"/>
  <c r="C44" i="3" s="1"/>
  <c r="C43" i="3" s="1"/>
  <c r="P43" i="3"/>
  <c r="O43" i="3"/>
  <c r="M43" i="3"/>
  <c r="L43" i="3"/>
  <c r="K43" i="3"/>
  <c r="I43" i="3"/>
  <c r="H43" i="3"/>
  <c r="F43" i="3"/>
  <c r="E43" i="3"/>
  <c r="N42" i="3"/>
  <c r="N40" i="3" s="1"/>
  <c r="K42" i="3"/>
  <c r="G42" i="3"/>
  <c r="D42" i="3"/>
  <c r="D40" i="3" s="1"/>
  <c r="P40" i="3"/>
  <c r="O40" i="3"/>
  <c r="M40" i="3"/>
  <c r="L40" i="3"/>
  <c r="I40" i="3"/>
  <c r="H40" i="3"/>
  <c r="G40" i="3"/>
  <c r="F40" i="3"/>
  <c r="E40" i="3"/>
  <c r="N39" i="3"/>
  <c r="N38" i="3" s="1"/>
  <c r="K39" i="3"/>
  <c r="J39" i="3" s="1"/>
  <c r="J38" i="3" s="1"/>
  <c r="G39" i="3"/>
  <c r="G38" i="3" s="1"/>
  <c r="D39" i="3"/>
  <c r="P38" i="3"/>
  <c r="O38" i="3"/>
  <c r="M38" i="3"/>
  <c r="L38" i="3"/>
  <c r="I38" i="3"/>
  <c r="H38" i="3"/>
  <c r="F38" i="3"/>
  <c r="E38" i="3"/>
  <c r="N37" i="3"/>
  <c r="K37" i="3"/>
  <c r="J37" i="3" s="1"/>
  <c r="G37" i="3"/>
  <c r="D37" i="3"/>
  <c r="C37" i="3" s="1"/>
  <c r="N36" i="3"/>
  <c r="K36" i="3"/>
  <c r="J36" i="3" s="1"/>
  <c r="G36" i="3"/>
  <c r="D36" i="3"/>
  <c r="N35" i="3"/>
  <c r="K35" i="3"/>
  <c r="J35" i="3" s="1"/>
  <c r="G35" i="3"/>
  <c r="D35" i="3"/>
  <c r="C35" i="3" s="1"/>
  <c r="P34" i="3"/>
  <c r="O34" i="3"/>
  <c r="M34" i="3"/>
  <c r="L34" i="3"/>
  <c r="I34" i="3"/>
  <c r="H34" i="3"/>
  <c r="F34" i="3"/>
  <c r="E34" i="3"/>
  <c r="N33" i="3"/>
  <c r="N31" i="3" s="1"/>
  <c r="K33" i="3"/>
  <c r="G33" i="3"/>
  <c r="D33" i="3"/>
  <c r="N32" i="3"/>
  <c r="K32" i="3"/>
  <c r="K31" i="3" s="1"/>
  <c r="J32" i="3"/>
  <c r="G32" i="3"/>
  <c r="G31" i="3" s="1"/>
  <c r="D32" i="3"/>
  <c r="P31" i="3"/>
  <c r="O31" i="3"/>
  <c r="M31" i="3"/>
  <c r="L31" i="3"/>
  <c r="I31" i="3"/>
  <c r="H31" i="3"/>
  <c r="F31" i="3"/>
  <c r="E31" i="3"/>
  <c r="D31" i="3"/>
  <c r="N30" i="3"/>
  <c r="K30" i="3"/>
  <c r="J30" i="3" s="1"/>
  <c r="J29" i="3" s="1"/>
  <c r="G30" i="3"/>
  <c r="G29" i="3" s="1"/>
  <c r="D30" i="3"/>
  <c r="D29" i="3" s="1"/>
  <c r="C30" i="3"/>
  <c r="C29" i="3" s="1"/>
  <c r="P29" i="3"/>
  <c r="O29" i="3"/>
  <c r="N29" i="3"/>
  <c r="M29" i="3"/>
  <c r="L29" i="3"/>
  <c r="K29" i="3"/>
  <c r="I29" i="3"/>
  <c r="H29" i="3"/>
  <c r="F29" i="3"/>
  <c r="E29" i="3"/>
  <c r="N28" i="3"/>
  <c r="K28" i="3"/>
  <c r="K27" i="3" s="1"/>
  <c r="J28" i="3"/>
  <c r="J27" i="3" s="1"/>
  <c r="G28" i="3"/>
  <c r="G27" i="3" s="1"/>
  <c r="D28" i="3"/>
  <c r="P27" i="3"/>
  <c r="P26" i="3" s="1"/>
  <c r="O27" i="3"/>
  <c r="N27" i="3"/>
  <c r="M27" i="3"/>
  <c r="L27" i="3"/>
  <c r="I27" i="3"/>
  <c r="H27" i="3"/>
  <c r="H26" i="3" s="1"/>
  <c r="F27" i="3"/>
  <c r="E27" i="3"/>
  <c r="D27" i="3"/>
  <c r="N24" i="3"/>
  <c r="N23" i="3" s="1"/>
  <c r="K24" i="3"/>
  <c r="K23" i="3" s="1"/>
  <c r="P23" i="3"/>
  <c r="O23" i="3"/>
  <c r="M23" i="3"/>
  <c r="L23" i="3"/>
  <c r="J23" i="3"/>
  <c r="I23" i="3"/>
  <c r="H23" i="3"/>
  <c r="G23" i="3"/>
  <c r="F23" i="3"/>
  <c r="E23" i="3"/>
  <c r="D23" i="3"/>
  <c r="C23" i="3"/>
  <c r="N22" i="3"/>
  <c r="N21" i="3" s="1"/>
  <c r="K22" i="3"/>
  <c r="K21" i="3" s="1"/>
  <c r="P21" i="3"/>
  <c r="O21" i="3"/>
  <c r="M21" i="3"/>
  <c r="L21" i="3"/>
  <c r="J21" i="3"/>
  <c r="I21" i="3"/>
  <c r="H21" i="3"/>
  <c r="G21" i="3"/>
  <c r="F21" i="3"/>
  <c r="E21" i="3"/>
  <c r="D21" i="3"/>
  <c r="C21" i="3"/>
  <c r="N20" i="3"/>
  <c r="J20" i="3" s="1"/>
  <c r="K20" i="3"/>
  <c r="G20" i="3"/>
  <c r="D20" i="3"/>
  <c r="C20" i="3" s="1"/>
  <c r="N19" i="3"/>
  <c r="K19" i="3"/>
  <c r="G19" i="3"/>
  <c r="D19" i="3"/>
  <c r="C19" i="3" s="1"/>
  <c r="N18" i="3"/>
  <c r="K18" i="3"/>
  <c r="J18" i="3"/>
  <c r="G18" i="3"/>
  <c r="D18" i="3"/>
  <c r="C18" i="3" s="1"/>
  <c r="P17" i="3"/>
  <c r="O17" i="3"/>
  <c r="N17" i="3" s="1"/>
  <c r="M17" i="3"/>
  <c r="L17" i="3"/>
  <c r="K17" i="3" s="1"/>
  <c r="I17" i="3"/>
  <c r="H17" i="3"/>
  <c r="G17" i="3" s="1"/>
  <c r="F17" i="3"/>
  <c r="E17" i="3"/>
  <c r="D17" i="3"/>
  <c r="N16" i="3"/>
  <c r="J16" i="3" s="1"/>
  <c r="K16" i="3"/>
  <c r="G16" i="3"/>
  <c r="D16" i="3"/>
  <c r="N15" i="3"/>
  <c r="K15" i="3"/>
  <c r="G15" i="3"/>
  <c r="D15" i="3"/>
  <c r="C15" i="3" s="1"/>
  <c r="N14" i="3"/>
  <c r="K14" i="3"/>
  <c r="J14" i="3" s="1"/>
  <c r="G14" i="3"/>
  <c r="D14" i="3"/>
  <c r="C14" i="3" s="1"/>
  <c r="P13" i="3"/>
  <c r="O13" i="3"/>
  <c r="N13" i="3" s="1"/>
  <c r="M13" i="3"/>
  <c r="L13" i="3"/>
  <c r="L12" i="3" s="1"/>
  <c r="I13" i="3"/>
  <c r="I12" i="3" s="1"/>
  <c r="H13" i="3"/>
  <c r="F13" i="3"/>
  <c r="F12" i="3" s="1"/>
  <c r="E13" i="3"/>
  <c r="E12" i="3" s="1"/>
  <c r="D13" i="3"/>
  <c r="D12" i="3" s="1"/>
  <c r="O12" i="3"/>
  <c r="M12" i="3"/>
  <c r="N11" i="3"/>
  <c r="K11" i="3"/>
  <c r="J11" i="3" s="1"/>
  <c r="J10" i="3" s="1"/>
  <c r="G11" i="3"/>
  <c r="G10" i="3" s="1"/>
  <c r="D11" i="3"/>
  <c r="C11" i="3" s="1"/>
  <c r="C10" i="3" s="1"/>
  <c r="P10" i="3"/>
  <c r="O10" i="3"/>
  <c r="N10" i="3"/>
  <c r="M10" i="3"/>
  <c r="L10" i="3"/>
  <c r="K10" i="3"/>
  <c r="I10" i="3"/>
  <c r="H10" i="3"/>
  <c r="F10" i="3"/>
  <c r="E10" i="3"/>
  <c r="R315" i="2"/>
  <c r="N315" i="2"/>
  <c r="M315" i="2" s="1"/>
  <c r="H315" i="2"/>
  <c r="C315" i="2" s="1"/>
  <c r="R314" i="2"/>
  <c r="N314" i="2"/>
  <c r="H314" i="2"/>
  <c r="D314" i="2"/>
  <c r="C314" i="2" s="1"/>
  <c r="R313" i="2"/>
  <c r="N313" i="2"/>
  <c r="M313" i="2" s="1"/>
  <c r="H313" i="2"/>
  <c r="D313" i="2"/>
  <c r="C313" i="2" s="1"/>
  <c r="R312" i="2"/>
  <c r="N312" i="2"/>
  <c r="M312" i="2" s="1"/>
  <c r="H312" i="2"/>
  <c r="D312" i="2"/>
  <c r="C312" i="2" s="1"/>
  <c r="R311" i="2"/>
  <c r="N311" i="2"/>
  <c r="H311" i="2"/>
  <c r="D311" i="2"/>
  <c r="C311" i="2"/>
  <c r="V310" i="2"/>
  <c r="U310" i="2"/>
  <c r="T310" i="2"/>
  <c r="S310" i="2"/>
  <c r="Q310" i="2"/>
  <c r="P310" i="2"/>
  <c r="O310" i="2"/>
  <c r="N310" i="2" s="1"/>
  <c r="L310" i="2"/>
  <c r="K310" i="2"/>
  <c r="J310" i="2"/>
  <c r="I310" i="2"/>
  <c r="G310" i="2"/>
  <c r="F310" i="2"/>
  <c r="E310" i="2"/>
  <c r="R309" i="2"/>
  <c r="N309" i="2"/>
  <c r="H309" i="2"/>
  <c r="D309" i="2"/>
  <c r="C309" i="2" s="1"/>
  <c r="R308" i="2"/>
  <c r="M308" i="2" s="1"/>
  <c r="N308" i="2"/>
  <c r="H308" i="2"/>
  <c r="D308" i="2"/>
  <c r="C308" i="2" s="1"/>
  <c r="R307" i="2"/>
  <c r="N307" i="2"/>
  <c r="H307" i="2"/>
  <c r="D307" i="2"/>
  <c r="R306" i="2"/>
  <c r="N306" i="2"/>
  <c r="H306" i="2"/>
  <c r="D306" i="2"/>
  <c r="C306" i="2"/>
  <c r="R305" i="2"/>
  <c r="N305" i="2"/>
  <c r="M305" i="2"/>
  <c r="H305" i="2"/>
  <c r="D305" i="2"/>
  <c r="R304" i="2"/>
  <c r="N304" i="2"/>
  <c r="M304" i="2"/>
  <c r="H304" i="2"/>
  <c r="D304" i="2"/>
  <c r="C304" i="2" s="1"/>
  <c r="V303" i="2"/>
  <c r="U303" i="2"/>
  <c r="T303" i="2"/>
  <c r="S303" i="2"/>
  <c r="R303" i="2"/>
  <c r="Q303" i="2"/>
  <c r="P303" i="2"/>
  <c r="O303" i="2"/>
  <c r="N303" i="2" s="1"/>
  <c r="L303" i="2"/>
  <c r="K303" i="2"/>
  <c r="J303" i="2"/>
  <c r="I303" i="2"/>
  <c r="H303" i="2" s="1"/>
  <c r="G303" i="2"/>
  <c r="F303" i="2"/>
  <c r="E303" i="2"/>
  <c r="R302" i="2"/>
  <c r="N302" i="2"/>
  <c r="M302" i="2" s="1"/>
  <c r="H302" i="2"/>
  <c r="D302" i="2"/>
  <c r="C302" i="2" s="1"/>
  <c r="R301" i="2"/>
  <c r="N301" i="2"/>
  <c r="H301" i="2"/>
  <c r="D301" i="2"/>
  <c r="C301" i="2" s="1"/>
  <c r="R300" i="2"/>
  <c r="N300" i="2"/>
  <c r="H300" i="2"/>
  <c r="D300" i="2"/>
  <c r="R299" i="2"/>
  <c r="N299" i="2"/>
  <c r="M299" i="2" s="1"/>
  <c r="H299" i="2"/>
  <c r="D299" i="2"/>
  <c r="C299" i="2" s="1"/>
  <c r="R298" i="2"/>
  <c r="N298" i="2"/>
  <c r="M298" i="2" s="1"/>
  <c r="H298" i="2"/>
  <c r="D298" i="2"/>
  <c r="C298" i="2" s="1"/>
  <c r="R297" i="2"/>
  <c r="N297" i="2"/>
  <c r="M297" i="2" s="1"/>
  <c r="H297" i="2"/>
  <c r="D297" i="2"/>
  <c r="C297" i="2" s="1"/>
  <c r="R296" i="2"/>
  <c r="N296" i="2"/>
  <c r="H296" i="2"/>
  <c r="D296" i="2"/>
  <c r="C296" i="2" s="1"/>
  <c r="V295" i="2"/>
  <c r="U295" i="2"/>
  <c r="T295" i="2"/>
  <c r="S295" i="2"/>
  <c r="Q295" i="2"/>
  <c r="P295" i="2"/>
  <c r="O295" i="2"/>
  <c r="N295" i="2" s="1"/>
  <c r="L295" i="2"/>
  <c r="K295" i="2"/>
  <c r="J295" i="2"/>
  <c r="I295" i="2"/>
  <c r="G295" i="2"/>
  <c r="F295" i="2"/>
  <c r="E295" i="2"/>
  <c r="R294" i="2"/>
  <c r="N294" i="2"/>
  <c r="M294" i="2"/>
  <c r="H294" i="2"/>
  <c r="C294" i="2"/>
  <c r="R293" i="2"/>
  <c r="N293" i="2"/>
  <c r="H293" i="2"/>
  <c r="D293" i="2"/>
  <c r="C293" i="2"/>
  <c r="R292" i="2"/>
  <c r="M292" i="2" s="1"/>
  <c r="N292" i="2"/>
  <c r="H292" i="2"/>
  <c r="D292" i="2"/>
  <c r="R291" i="2"/>
  <c r="N291" i="2"/>
  <c r="M291" i="2" s="1"/>
  <c r="H291" i="2"/>
  <c r="D291" i="2"/>
  <c r="V290" i="2"/>
  <c r="U290" i="2"/>
  <c r="T290" i="2"/>
  <c r="R290" i="2" s="1"/>
  <c r="S290" i="2"/>
  <c r="Q290" i="2"/>
  <c r="P290" i="2"/>
  <c r="O290" i="2"/>
  <c r="L290" i="2"/>
  <c r="K290" i="2"/>
  <c r="J290" i="2"/>
  <c r="I290" i="2"/>
  <c r="G290" i="2"/>
  <c r="F290" i="2"/>
  <c r="E290" i="2"/>
  <c r="D290" i="2"/>
  <c r="R289" i="2"/>
  <c r="N289" i="2"/>
  <c r="M289" i="2"/>
  <c r="H289" i="2"/>
  <c r="D289" i="2"/>
  <c r="R288" i="2"/>
  <c r="N288" i="2"/>
  <c r="M288" i="2" s="1"/>
  <c r="H288" i="2"/>
  <c r="D288" i="2"/>
  <c r="C288" i="2" s="1"/>
  <c r="R287" i="2"/>
  <c r="N287" i="2"/>
  <c r="M287" i="2" s="1"/>
  <c r="H287" i="2"/>
  <c r="D287" i="2"/>
  <c r="C287" i="2" s="1"/>
  <c r="R286" i="2"/>
  <c r="N286" i="2"/>
  <c r="H286" i="2"/>
  <c r="D286" i="2"/>
  <c r="C286" i="2" s="1"/>
  <c r="R285" i="2"/>
  <c r="N285" i="2"/>
  <c r="H285" i="2"/>
  <c r="D285" i="2"/>
  <c r="C285" i="2" s="1"/>
  <c r="V284" i="2"/>
  <c r="U284" i="2"/>
  <c r="T284" i="2"/>
  <c r="S284" i="2"/>
  <c r="R284" i="2" s="1"/>
  <c r="Q284" i="2"/>
  <c r="P284" i="2"/>
  <c r="O284" i="2"/>
  <c r="N284" i="2"/>
  <c r="M284" i="2" s="1"/>
  <c r="L284" i="2"/>
  <c r="K284" i="2"/>
  <c r="J284" i="2"/>
  <c r="I284" i="2"/>
  <c r="G284" i="2"/>
  <c r="G258" i="2" s="1"/>
  <c r="F284" i="2"/>
  <c r="E284" i="2"/>
  <c r="D284" i="2" s="1"/>
  <c r="R283" i="2"/>
  <c r="N283" i="2"/>
  <c r="H283" i="2"/>
  <c r="D283" i="2"/>
  <c r="C283" i="2"/>
  <c r="R282" i="2"/>
  <c r="M282" i="2" s="1"/>
  <c r="N282" i="2"/>
  <c r="H282" i="2"/>
  <c r="D282" i="2"/>
  <c r="R281" i="2"/>
  <c r="N281" i="2"/>
  <c r="M281" i="2"/>
  <c r="H281" i="2"/>
  <c r="D281" i="2"/>
  <c r="R280" i="2"/>
  <c r="N280" i="2"/>
  <c r="M280" i="2"/>
  <c r="H280" i="2"/>
  <c r="D280" i="2"/>
  <c r="C280" i="2" s="1"/>
  <c r="R279" i="2"/>
  <c r="N279" i="2"/>
  <c r="M279" i="2" s="1"/>
  <c r="H279" i="2"/>
  <c r="D279" i="2"/>
  <c r="R278" i="2"/>
  <c r="N278" i="2"/>
  <c r="M278" i="2" s="1"/>
  <c r="H278" i="2"/>
  <c r="D278" i="2"/>
  <c r="C278" i="2" s="1"/>
  <c r="R277" i="2"/>
  <c r="N277" i="2"/>
  <c r="M277" i="2" s="1"/>
  <c r="H277" i="2"/>
  <c r="D277" i="2"/>
  <c r="C277" i="2" s="1"/>
  <c r="R276" i="2"/>
  <c r="M276" i="2" s="1"/>
  <c r="N276" i="2"/>
  <c r="H276" i="2"/>
  <c r="D276" i="2"/>
  <c r="C276" i="2"/>
  <c r="V275" i="2"/>
  <c r="U275" i="2"/>
  <c r="T275" i="2"/>
  <c r="S275" i="2"/>
  <c r="Q275" i="2"/>
  <c r="P275" i="2"/>
  <c r="N275" i="2" s="1"/>
  <c r="O275" i="2"/>
  <c r="L275" i="2"/>
  <c r="K275" i="2"/>
  <c r="J275" i="2"/>
  <c r="J258" i="2" s="1"/>
  <c r="I275" i="2"/>
  <c r="G275" i="2"/>
  <c r="F275" i="2"/>
  <c r="E275" i="2"/>
  <c r="R274" i="2"/>
  <c r="N274" i="2"/>
  <c r="M274" i="2"/>
  <c r="H274" i="2"/>
  <c r="C274" i="2" s="1"/>
  <c r="D274" i="2"/>
  <c r="R273" i="2"/>
  <c r="M273" i="2" s="1"/>
  <c r="N273" i="2"/>
  <c r="H273" i="2"/>
  <c r="D273" i="2"/>
  <c r="C273" i="2" s="1"/>
  <c r="R272" i="2"/>
  <c r="N272" i="2"/>
  <c r="H272" i="2"/>
  <c r="D272" i="2"/>
  <c r="C272" i="2" s="1"/>
  <c r="R271" i="2"/>
  <c r="N271" i="2"/>
  <c r="M271" i="2" s="1"/>
  <c r="H271" i="2"/>
  <c r="D271" i="2"/>
  <c r="C271" i="2" s="1"/>
  <c r="R270" i="2"/>
  <c r="N270" i="2"/>
  <c r="H270" i="2"/>
  <c r="D270" i="2"/>
  <c r="C270" i="2" s="1"/>
  <c r="V269" i="2"/>
  <c r="U269" i="2"/>
  <c r="T269" i="2"/>
  <c r="S269" i="2"/>
  <c r="Q269" i="2"/>
  <c r="Q258" i="2" s="1"/>
  <c r="P269" i="2"/>
  <c r="O269" i="2"/>
  <c r="L269" i="2"/>
  <c r="K269" i="2"/>
  <c r="J269" i="2"/>
  <c r="I269" i="2"/>
  <c r="G269" i="2"/>
  <c r="F269" i="2"/>
  <c r="E269" i="2"/>
  <c r="R268" i="2"/>
  <c r="N268" i="2"/>
  <c r="M268" i="2" s="1"/>
  <c r="H268" i="2"/>
  <c r="D268" i="2"/>
  <c r="R267" i="2"/>
  <c r="N267" i="2"/>
  <c r="M267" i="2"/>
  <c r="H267" i="2"/>
  <c r="D267" i="2"/>
  <c r="R266" i="2"/>
  <c r="N266" i="2"/>
  <c r="M266" i="2" s="1"/>
  <c r="H266" i="2"/>
  <c r="D266" i="2"/>
  <c r="C266" i="2"/>
  <c r="R265" i="2"/>
  <c r="N265" i="2"/>
  <c r="H265" i="2"/>
  <c r="D265" i="2"/>
  <c r="R264" i="2"/>
  <c r="N264" i="2"/>
  <c r="M264" i="2"/>
  <c r="H264" i="2"/>
  <c r="D264" i="2"/>
  <c r="R263" i="2"/>
  <c r="N263" i="2"/>
  <c r="M263" i="2" s="1"/>
  <c r="H263" i="2"/>
  <c r="D263" i="2"/>
  <c r="C263" i="2" s="1"/>
  <c r="R262" i="2"/>
  <c r="N262" i="2"/>
  <c r="M262" i="2" s="1"/>
  <c r="H262" i="2"/>
  <c r="D262" i="2"/>
  <c r="C262" i="2" s="1"/>
  <c r="R261" i="2"/>
  <c r="N261" i="2"/>
  <c r="M261" i="2" s="1"/>
  <c r="H261" i="2"/>
  <c r="D261" i="2"/>
  <c r="C261" i="2"/>
  <c r="R260" i="2"/>
  <c r="N260" i="2"/>
  <c r="H260" i="2"/>
  <c r="D260" i="2"/>
  <c r="V259" i="2"/>
  <c r="U259" i="2"/>
  <c r="T259" i="2"/>
  <c r="S259" i="2"/>
  <c r="Q259" i="2"/>
  <c r="P259" i="2"/>
  <c r="P258" i="2" s="1"/>
  <c r="O259" i="2"/>
  <c r="N259" i="2" s="1"/>
  <c r="L259" i="2"/>
  <c r="K259" i="2"/>
  <c r="J259" i="2"/>
  <c r="I259" i="2"/>
  <c r="G259" i="2"/>
  <c r="F259" i="2"/>
  <c r="E259" i="2"/>
  <c r="D259" i="2" s="1"/>
  <c r="R257" i="2"/>
  <c r="N257" i="2"/>
  <c r="M257" i="2" s="1"/>
  <c r="H257" i="2"/>
  <c r="D257" i="2"/>
  <c r="C257" i="2" s="1"/>
  <c r="R256" i="2"/>
  <c r="N256" i="2"/>
  <c r="M256" i="2"/>
  <c r="H256" i="2"/>
  <c r="D256" i="2"/>
  <c r="V255" i="2"/>
  <c r="U255" i="2"/>
  <c r="R255" i="2" s="1"/>
  <c r="T255" i="2"/>
  <c r="S255" i="2"/>
  <c r="Q255" i="2"/>
  <c r="P255" i="2"/>
  <c r="O255" i="2"/>
  <c r="L255" i="2"/>
  <c r="K255" i="2"/>
  <c r="J255" i="2"/>
  <c r="I255" i="2"/>
  <c r="G255" i="2"/>
  <c r="F255" i="2"/>
  <c r="E255" i="2"/>
  <c r="D255" i="2" s="1"/>
  <c r="R254" i="2"/>
  <c r="N254" i="2"/>
  <c r="H254" i="2"/>
  <c r="D254" i="2"/>
  <c r="R253" i="2"/>
  <c r="N253" i="2"/>
  <c r="M253" i="2" s="1"/>
  <c r="H253" i="2"/>
  <c r="D253" i="2"/>
  <c r="V252" i="2"/>
  <c r="U252" i="2"/>
  <c r="T252" i="2"/>
  <c r="S252" i="2"/>
  <c r="Q252" i="2"/>
  <c r="P252" i="2"/>
  <c r="O252" i="2"/>
  <c r="N252" i="2"/>
  <c r="L252" i="2"/>
  <c r="K252" i="2"/>
  <c r="J252" i="2"/>
  <c r="I252" i="2"/>
  <c r="G252" i="2"/>
  <c r="F252" i="2"/>
  <c r="E252" i="2"/>
  <c r="R251" i="2"/>
  <c r="N251" i="2"/>
  <c r="H251" i="2"/>
  <c r="D251" i="2"/>
  <c r="V250" i="2"/>
  <c r="U250" i="2"/>
  <c r="T250" i="2"/>
  <c r="S250" i="2"/>
  <c r="R250" i="2" s="1"/>
  <c r="Q250" i="2"/>
  <c r="P250" i="2"/>
  <c r="O250" i="2"/>
  <c r="L250" i="2"/>
  <c r="K250" i="2"/>
  <c r="J250" i="2"/>
  <c r="I250" i="2"/>
  <c r="G250" i="2"/>
  <c r="F250" i="2"/>
  <c r="E250" i="2"/>
  <c r="R249" i="2"/>
  <c r="N249" i="2"/>
  <c r="M249" i="2" s="1"/>
  <c r="H249" i="2"/>
  <c r="D249" i="2"/>
  <c r="V248" i="2"/>
  <c r="U248" i="2"/>
  <c r="T248" i="2"/>
  <c r="S248" i="2"/>
  <c r="R248" i="2" s="1"/>
  <c r="Q248" i="2"/>
  <c r="N248" i="2" s="1"/>
  <c r="P248" i="2"/>
  <c r="O248" i="2"/>
  <c r="L248" i="2"/>
  <c r="K248" i="2"/>
  <c r="J248" i="2"/>
  <c r="I248" i="2"/>
  <c r="G248" i="2"/>
  <c r="F248" i="2"/>
  <c r="D248" i="2" s="1"/>
  <c r="E248" i="2"/>
  <c r="R247" i="2"/>
  <c r="N247" i="2"/>
  <c r="M247" i="2" s="1"/>
  <c r="H247" i="2"/>
  <c r="D247" i="2"/>
  <c r="R246" i="2"/>
  <c r="N246" i="2"/>
  <c r="M246" i="2" s="1"/>
  <c r="H246" i="2"/>
  <c r="D246" i="2"/>
  <c r="C246" i="2" s="1"/>
  <c r="V245" i="2"/>
  <c r="U245" i="2"/>
  <c r="T245" i="2"/>
  <c r="S245" i="2"/>
  <c r="Q245" i="2"/>
  <c r="P245" i="2"/>
  <c r="N245" i="2" s="1"/>
  <c r="O245" i="2"/>
  <c r="L245" i="2"/>
  <c r="K245" i="2"/>
  <c r="J245" i="2"/>
  <c r="I245" i="2"/>
  <c r="G245" i="2"/>
  <c r="F245" i="2"/>
  <c r="D245" i="2" s="1"/>
  <c r="E245" i="2"/>
  <c r="R244" i="2"/>
  <c r="N244" i="2"/>
  <c r="H244" i="2"/>
  <c r="D244" i="2"/>
  <c r="C244" i="2" s="1"/>
  <c r="R243" i="2"/>
  <c r="N243" i="2"/>
  <c r="H243" i="2"/>
  <c r="D243" i="2"/>
  <c r="C243" i="2" s="1"/>
  <c r="R242" i="2"/>
  <c r="N242" i="2"/>
  <c r="M242" i="2"/>
  <c r="H242" i="2"/>
  <c r="D242" i="2"/>
  <c r="V241" i="2"/>
  <c r="U241" i="2"/>
  <c r="T241" i="2"/>
  <c r="S241" i="2"/>
  <c r="R241" i="2"/>
  <c r="Q241" i="2"/>
  <c r="P241" i="2"/>
  <c r="O241" i="2"/>
  <c r="L241" i="2"/>
  <c r="K241" i="2"/>
  <c r="J241" i="2"/>
  <c r="I241" i="2"/>
  <c r="G241" i="2"/>
  <c r="F241" i="2"/>
  <c r="E241" i="2"/>
  <c r="R240" i="2"/>
  <c r="N240" i="2"/>
  <c r="M240" i="2" s="1"/>
  <c r="H240" i="2"/>
  <c r="D240" i="2"/>
  <c r="R239" i="2"/>
  <c r="N239" i="2"/>
  <c r="M239" i="2" s="1"/>
  <c r="H239" i="2"/>
  <c r="D239" i="2"/>
  <c r="C239" i="2" s="1"/>
  <c r="R238" i="2"/>
  <c r="M238" i="2" s="1"/>
  <c r="N238" i="2"/>
  <c r="H238" i="2"/>
  <c r="D238" i="2"/>
  <c r="R237" i="2"/>
  <c r="N237" i="2"/>
  <c r="H237" i="2"/>
  <c r="C237" i="2" s="1"/>
  <c r="D237" i="2"/>
  <c r="R236" i="2"/>
  <c r="N236" i="2"/>
  <c r="H236" i="2"/>
  <c r="D236" i="2"/>
  <c r="R235" i="2"/>
  <c r="N235" i="2"/>
  <c r="M235" i="2" s="1"/>
  <c r="H235" i="2"/>
  <c r="D235" i="2"/>
  <c r="R234" i="2"/>
  <c r="N234" i="2"/>
  <c r="M234" i="2" s="1"/>
  <c r="H234" i="2"/>
  <c r="D234" i="2"/>
  <c r="C234" i="2" s="1"/>
  <c r="R233" i="2"/>
  <c r="N233" i="2"/>
  <c r="M233" i="2"/>
  <c r="H233" i="2"/>
  <c r="D233" i="2"/>
  <c r="R232" i="2"/>
  <c r="N232" i="2"/>
  <c r="H232" i="2"/>
  <c r="D232" i="2"/>
  <c r="C232" i="2" s="1"/>
  <c r="R231" i="2"/>
  <c r="N231" i="2"/>
  <c r="H231" i="2"/>
  <c r="D231" i="2"/>
  <c r="R230" i="2"/>
  <c r="N230" i="2"/>
  <c r="M230" i="2" s="1"/>
  <c r="H230" i="2"/>
  <c r="D230" i="2"/>
  <c r="C230" i="2"/>
  <c r="R229" i="2"/>
  <c r="N229" i="2"/>
  <c r="H229" i="2"/>
  <c r="D229" i="2"/>
  <c r="C229" i="2" s="1"/>
  <c r="R228" i="2"/>
  <c r="N228" i="2"/>
  <c r="H228" i="2"/>
  <c r="D228" i="2"/>
  <c r="R227" i="2"/>
  <c r="N227" i="2"/>
  <c r="M227" i="2" s="1"/>
  <c r="H227" i="2"/>
  <c r="D227" i="2"/>
  <c r="C227" i="2" s="1"/>
  <c r="R226" i="2"/>
  <c r="N226" i="2"/>
  <c r="M226" i="2"/>
  <c r="H226" i="2"/>
  <c r="D226" i="2"/>
  <c r="C226" i="2" s="1"/>
  <c r="R225" i="2"/>
  <c r="N225" i="2"/>
  <c r="H225" i="2"/>
  <c r="D225" i="2"/>
  <c r="V224" i="2"/>
  <c r="V205" i="2" s="1"/>
  <c r="U224" i="2"/>
  <c r="T224" i="2"/>
  <c r="S224" i="2"/>
  <c r="Q224" i="2"/>
  <c r="P224" i="2"/>
  <c r="O224" i="2"/>
  <c r="N224" i="2" s="1"/>
  <c r="L224" i="2"/>
  <c r="K224" i="2"/>
  <c r="J224" i="2"/>
  <c r="H224" i="2" s="1"/>
  <c r="I224" i="2"/>
  <c r="G224" i="2"/>
  <c r="F224" i="2"/>
  <c r="E224" i="2"/>
  <c r="R223" i="2"/>
  <c r="M223" i="2" s="1"/>
  <c r="N223" i="2"/>
  <c r="H223" i="2"/>
  <c r="D223" i="2"/>
  <c r="R222" i="2"/>
  <c r="N222" i="2"/>
  <c r="H222" i="2"/>
  <c r="D222" i="2"/>
  <c r="C222" i="2"/>
  <c r="R221" i="2"/>
  <c r="N221" i="2"/>
  <c r="H221" i="2"/>
  <c r="D221" i="2"/>
  <c r="R220" i="2"/>
  <c r="N220" i="2"/>
  <c r="M220" i="2" s="1"/>
  <c r="H220" i="2"/>
  <c r="C220" i="2" s="1"/>
  <c r="D220" i="2"/>
  <c r="R219" i="2"/>
  <c r="N219" i="2"/>
  <c r="H219" i="2"/>
  <c r="C219" i="2" s="1"/>
  <c r="D219" i="2"/>
  <c r="R218" i="2"/>
  <c r="N218" i="2"/>
  <c r="M218" i="2" s="1"/>
  <c r="H218" i="2"/>
  <c r="C218" i="2" s="1"/>
  <c r="D218" i="2"/>
  <c r="N217" i="2"/>
  <c r="H217" i="2"/>
  <c r="D217" i="2"/>
  <c r="C217" i="2"/>
  <c r="R216" i="2"/>
  <c r="N216" i="2"/>
  <c r="H216" i="2"/>
  <c r="D216" i="2"/>
  <c r="C216" i="2" s="1"/>
  <c r="R215" i="2"/>
  <c r="N215" i="2"/>
  <c r="H215" i="2"/>
  <c r="D215" i="2"/>
  <c r="C215" i="2"/>
  <c r="V214" i="2"/>
  <c r="U214" i="2"/>
  <c r="T214" i="2"/>
  <c r="S214" i="2"/>
  <c r="R214" i="2" s="1"/>
  <c r="Q214" i="2"/>
  <c r="P214" i="2"/>
  <c r="O214" i="2"/>
  <c r="N214" i="2" s="1"/>
  <c r="L214" i="2"/>
  <c r="K214" i="2"/>
  <c r="J214" i="2"/>
  <c r="J205" i="2" s="1"/>
  <c r="J204" i="2" s="1"/>
  <c r="I214" i="2"/>
  <c r="G214" i="2"/>
  <c r="F214" i="2"/>
  <c r="E214" i="2"/>
  <c r="R213" i="2"/>
  <c r="M213" i="2" s="1"/>
  <c r="N213" i="2"/>
  <c r="H213" i="2"/>
  <c r="D213" i="2"/>
  <c r="C213" i="2"/>
  <c r="V212" i="2"/>
  <c r="U212" i="2"/>
  <c r="T212" i="2"/>
  <c r="S212" i="2"/>
  <c r="Q212" i="2"/>
  <c r="P212" i="2"/>
  <c r="O212" i="2"/>
  <c r="L212" i="2"/>
  <c r="K212" i="2"/>
  <c r="J212" i="2"/>
  <c r="H212" i="2" s="1"/>
  <c r="I212" i="2"/>
  <c r="G212" i="2"/>
  <c r="F212" i="2"/>
  <c r="E212" i="2"/>
  <c r="R211" i="2"/>
  <c r="M211" i="2" s="1"/>
  <c r="N211" i="2"/>
  <c r="H211" i="2"/>
  <c r="D211" i="2"/>
  <c r="R210" i="2"/>
  <c r="N210" i="2"/>
  <c r="H210" i="2"/>
  <c r="D210" i="2"/>
  <c r="C210" i="2"/>
  <c r="R209" i="2"/>
  <c r="M209" i="2" s="1"/>
  <c r="N209" i="2"/>
  <c r="H209" i="2"/>
  <c r="D209" i="2"/>
  <c r="C209" i="2" s="1"/>
  <c r="R208" i="2"/>
  <c r="N208" i="2"/>
  <c r="H208" i="2"/>
  <c r="D208" i="2"/>
  <c r="C208" i="2" s="1"/>
  <c r="R207" i="2"/>
  <c r="N207" i="2"/>
  <c r="M207" i="2" s="1"/>
  <c r="H207" i="2"/>
  <c r="D207" i="2"/>
  <c r="V206" i="2"/>
  <c r="U206" i="2"/>
  <c r="T206" i="2"/>
  <c r="T205" i="2" s="1"/>
  <c r="S206" i="2"/>
  <c r="Q206" i="2"/>
  <c r="P206" i="2"/>
  <c r="O206" i="2"/>
  <c r="L206" i="2"/>
  <c r="K206" i="2"/>
  <c r="J206" i="2"/>
  <c r="H206" i="2" s="1"/>
  <c r="I206" i="2"/>
  <c r="G206" i="2"/>
  <c r="D206" i="2" s="1"/>
  <c r="F206" i="2"/>
  <c r="E206" i="2"/>
  <c r="E205" i="2" s="1"/>
  <c r="R203" i="2"/>
  <c r="N203" i="2"/>
  <c r="M203" i="2" s="1"/>
  <c r="H203" i="2"/>
  <c r="D203" i="2"/>
  <c r="C203" i="2" s="1"/>
  <c r="R202" i="2"/>
  <c r="N202" i="2"/>
  <c r="M202" i="2" s="1"/>
  <c r="H202" i="2"/>
  <c r="D202" i="2"/>
  <c r="V201" i="2"/>
  <c r="U201" i="2"/>
  <c r="T201" i="2"/>
  <c r="S201" i="2"/>
  <c r="Q201" i="2"/>
  <c r="P201" i="2"/>
  <c r="O201" i="2"/>
  <c r="L201" i="2"/>
  <c r="K201" i="2"/>
  <c r="J201" i="2"/>
  <c r="I201" i="2"/>
  <c r="H201" i="2" s="1"/>
  <c r="G201" i="2"/>
  <c r="F201" i="2"/>
  <c r="E201" i="2"/>
  <c r="R200" i="2"/>
  <c r="N200" i="2"/>
  <c r="M200" i="2" s="1"/>
  <c r="H200" i="2"/>
  <c r="D200" i="2"/>
  <c r="R199" i="2"/>
  <c r="N199" i="2"/>
  <c r="H199" i="2"/>
  <c r="D199" i="2"/>
  <c r="C199" i="2"/>
  <c r="R198" i="2"/>
  <c r="N198" i="2"/>
  <c r="M198" i="2" s="1"/>
  <c r="H198" i="2"/>
  <c r="D198" i="2"/>
  <c r="R197" i="2"/>
  <c r="N197" i="2"/>
  <c r="M197" i="2"/>
  <c r="H197" i="2"/>
  <c r="D197" i="2"/>
  <c r="C197" i="2"/>
  <c r="R196" i="2"/>
  <c r="N196" i="2"/>
  <c r="H196" i="2"/>
  <c r="D196" i="2"/>
  <c r="C196" i="2" s="1"/>
  <c r="R195" i="2"/>
  <c r="N195" i="2"/>
  <c r="M195" i="2" s="1"/>
  <c r="H195" i="2"/>
  <c r="D195" i="2"/>
  <c r="V194" i="2"/>
  <c r="U194" i="2"/>
  <c r="T194" i="2"/>
  <c r="S194" i="2"/>
  <c r="R194" i="2" s="1"/>
  <c r="Q194" i="2"/>
  <c r="P194" i="2"/>
  <c r="N194" i="2" s="1"/>
  <c r="O194" i="2"/>
  <c r="L194" i="2"/>
  <c r="K194" i="2"/>
  <c r="J194" i="2"/>
  <c r="I194" i="2"/>
  <c r="G194" i="2"/>
  <c r="F194" i="2"/>
  <c r="E194" i="2"/>
  <c r="D194" i="2" s="1"/>
  <c r="R193" i="2"/>
  <c r="N193" i="2"/>
  <c r="M193" i="2"/>
  <c r="H193" i="2"/>
  <c r="D193" i="2"/>
  <c r="C193" i="2" s="1"/>
  <c r="V192" i="2"/>
  <c r="U192" i="2"/>
  <c r="T192" i="2"/>
  <c r="S192" i="2"/>
  <c r="Q192" i="2"/>
  <c r="P192" i="2"/>
  <c r="O192" i="2"/>
  <c r="L192" i="2"/>
  <c r="K192" i="2"/>
  <c r="J192" i="2"/>
  <c r="I192" i="2"/>
  <c r="G192" i="2"/>
  <c r="F192" i="2"/>
  <c r="E192" i="2"/>
  <c r="R191" i="2"/>
  <c r="N191" i="2"/>
  <c r="H191" i="2"/>
  <c r="D191" i="2"/>
  <c r="R190" i="2"/>
  <c r="N190" i="2"/>
  <c r="M190" i="2"/>
  <c r="H190" i="2"/>
  <c r="D190" i="2"/>
  <c r="V189" i="2"/>
  <c r="U189" i="2"/>
  <c r="R189" i="2" s="1"/>
  <c r="T189" i="2"/>
  <c r="S189" i="2"/>
  <c r="Q189" i="2"/>
  <c r="P189" i="2"/>
  <c r="O189" i="2"/>
  <c r="L189" i="2"/>
  <c r="K189" i="2"/>
  <c r="J189" i="2"/>
  <c r="H189" i="2" s="1"/>
  <c r="I189" i="2"/>
  <c r="G189" i="2"/>
  <c r="F189" i="2"/>
  <c r="E189" i="2"/>
  <c r="D189" i="2" s="1"/>
  <c r="R188" i="2"/>
  <c r="M188" i="2" s="1"/>
  <c r="N188" i="2"/>
  <c r="H188" i="2"/>
  <c r="D188" i="2"/>
  <c r="R187" i="2"/>
  <c r="N187" i="2"/>
  <c r="H187" i="2"/>
  <c r="D187" i="2"/>
  <c r="C187" i="2" s="1"/>
  <c r="V186" i="2"/>
  <c r="U186" i="2"/>
  <c r="T186" i="2"/>
  <c r="S186" i="2"/>
  <c r="Q186" i="2"/>
  <c r="P186" i="2"/>
  <c r="O186" i="2"/>
  <c r="L186" i="2"/>
  <c r="K186" i="2"/>
  <c r="J186" i="2"/>
  <c r="I186" i="2"/>
  <c r="G186" i="2"/>
  <c r="F186" i="2"/>
  <c r="E186" i="2"/>
  <c r="D186" i="2"/>
  <c r="R185" i="2"/>
  <c r="N185" i="2"/>
  <c r="H185" i="2"/>
  <c r="D185" i="2"/>
  <c r="C185" i="2" s="1"/>
  <c r="R184" i="2"/>
  <c r="N184" i="2"/>
  <c r="H184" i="2"/>
  <c r="D184" i="2"/>
  <c r="C184" i="2" s="1"/>
  <c r="V183" i="2"/>
  <c r="U183" i="2"/>
  <c r="T183" i="2"/>
  <c r="S183" i="2"/>
  <c r="R183" i="2" s="1"/>
  <c r="Q183" i="2"/>
  <c r="P183" i="2"/>
  <c r="O183" i="2"/>
  <c r="L183" i="2"/>
  <c r="K183" i="2"/>
  <c r="J183" i="2"/>
  <c r="H183" i="2" s="1"/>
  <c r="I183" i="2"/>
  <c r="G183" i="2"/>
  <c r="F183" i="2"/>
  <c r="E183" i="2"/>
  <c r="R182" i="2"/>
  <c r="M182" i="2" s="1"/>
  <c r="N182" i="2"/>
  <c r="H182" i="2"/>
  <c r="D182" i="2"/>
  <c r="R181" i="2"/>
  <c r="N181" i="2"/>
  <c r="M181" i="2" s="1"/>
  <c r="H181" i="2"/>
  <c r="D181" i="2"/>
  <c r="V180" i="2"/>
  <c r="U180" i="2"/>
  <c r="T180" i="2"/>
  <c r="S180" i="2"/>
  <c r="R180" i="2" s="1"/>
  <c r="Q180" i="2"/>
  <c r="P180" i="2"/>
  <c r="O180" i="2"/>
  <c r="N180" i="2" s="1"/>
  <c r="M180" i="2" s="1"/>
  <c r="L180" i="2"/>
  <c r="K180" i="2"/>
  <c r="J180" i="2"/>
  <c r="I180" i="2"/>
  <c r="G180" i="2"/>
  <c r="F180" i="2"/>
  <c r="E180" i="2"/>
  <c r="R179" i="2"/>
  <c r="N179" i="2"/>
  <c r="H179" i="2"/>
  <c r="D179" i="2"/>
  <c r="C179" i="2" s="1"/>
  <c r="R178" i="2"/>
  <c r="N178" i="2"/>
  <c r="M178" i="2" s="1"/>
  <c r="H178" i="2"/>
  <c r="D178" i="2"/>
  <c r="V177" i="2"/>
  <c r="U177" i="2"/>
  <c r="T177" i="2"/>
  <c r="S177" i="2"/>
  <c r="R177" i="2"/>
  <c r="Q177" i="2"/>
  <c r="P177" i="2"/>
  <c r="O177" i="2"/>
  <c r="L177" i="2"/>
  <c r="K177" i="2"/>
  <c r="J177" i="2"/>
  <c r="I177" i="2"/>
  <c r="H177" i="2"/>
  <c r="G177" i="2"/>
  <c r="G167" i="2" s="1"/>
  <c r="F177" i="2"/>
  <c r="E177" i="2"/>
  <c r="R176" i="2"/>
  <c r="N176" i="2"/>
  <c r="H176" i="2"/>
  <c r="D176" i="2"/>
  <c r="C176" i="2"/>
  <c r="R175" i="2"/>
  <c r="N175" i="2"/>
  <c r="M175" i="2" s="1"/>
  <c r="H175" i="2"/>
  <c r="D175" i="2"/>
  <c r="V174" i="2"/>
  <c r="U174" i="2"/>
  <c r="T174" i="2"/>
  <c r="S174" i="2"/>
  <c r="Q174" i="2"/>
  <c r="P174" i="2"/>
  <c r="O174" i="2"/>
  <c r="L174" i="2"/>
  <c r="K174" i="2"/>
  <c r="J174" i="2"/>
  <c r="I174" i="2"/>
  <c r="G174" i="2"/>
  <c r="F174" i="2"/>
  <c r="E174" i="2"/>
  <c r="D174" i="2"/>
  <c r="R173" i="2"/>
  <c r="N173" i="2"/>
  <c r="M173" i="2" s="1"/>
  <c r="H173" i="2"/>
  <c r="D173" i="2"/>
  <c r="C173" i="2" s="1"/>
  <c r="R172" i="2"/>
  <c r="N172" i="2"/>
  <c r="H172" i="2"/>
  <c r="D172" i="2"/>
  <c r="V171" i="2"/>
  <c r="U171" i="2"/>
  <c r="T171" i="2"/>
  <c r="S171" i="2"/>
  <c r="R171" i="2" s="1"/>
  <c r="Q171" i="2"/>
  <c r="P171" i="2"/>
  <c r="O171" i="2"/>
  <c r="L171" i="2"/>
  <c r="K171" i="2"/>
  <c r="J171" i="2"/>
  <c r="H171" i="2" s="1"/>
  <c r="I171" i="2"/>
  <c r="G171" i="2"/>
  <c r="F171" i="2"/>
  <c r="E171" i="2"/>
  <c r="D171" i="2" s="1"/>
  <c r="C171" i="2" s="1"/>
  <c r="R170" i="2"/>
  <c r="N170" i="2"/>
  <c r="H170" i="2"/>
  <c r="D170" i="2"/>
  <c r="R169" i="2"/>
  <c r="N169" i="2"/>
  <c r="M169" i="2" s="1"/>
  <c r="H169" i="2"/>
  <c r="D169" i="2"/>
  <c r="C169" i="2" s="1"/>
  <c r="V168" i="2"/>
  <c r="U168" i="2"/>
  <c r="U167" i="2" s="1"/>
  <c r="T168" i="2"/>
  <c r="S168" i="2"/>
  <c r="R168" i="2" s="1"/>
  <c r="Q168" i="2"/>
  <c r="N168" i="2" s="1"/>
  <c r="P168" i="2"/>
  <c r="O168" i="2"/>
  <c r="L168" i="2"/>
  <c r="K168" i="2"/>
  <c r="J168" i="2"/>
  <c r="I168" i="2"/>
  <c r="G168" i="2"/>
  <c r="F168" i="2"/>
  <c r="E168" i="2"/>
  <c r="R166" i="2"/>
  <c r="N166" i="2"/>
  <c r="H166" i="2"/>
  <c r="D166" i="2"/>
  <c r="R165" i="2"/>
  <c r="N165" i="2"/>
  <c r="H165" i="2"/>
  <c r="D165" i="2"/>
  <c r="C165" i="2"/>
  <c r="R164" i="2"/>
  <c r="N164" i="2"/>
  <c r="M164" i="2" s="1"/>
  <c r="H164" i="2"/>
  <c r="D164" i="2"/>
  <c r="C164" i="2" s="1"/>
  <c r="R163" i="2"/>
  <c r="N163" i="2"/>
  <c r="H163" i="2"/>
  <c r="D163" i="2"/>
  <c r="C163" i="2" s="1"/>
  <c r="R162" i="2"/>
  <c r="N162" i="2"/>
  <c r="H162" i="2"/>
  <c r="D162" i="2"/>
  <c r="C162" i="2" s="1"/>
  <c r="R161" i="2"/>
  <c r="N161" i="2"/>
  <c r="M161" i="2"/>
  <c r="H161" i="2"/>
  <c r="D161" i="2"/>
  <c r="R160" i="2"/>
  <c r="N160" i="2"/>
  <c r="H160" i="2"/>
  <c r="C160" i="2" s="1"/>
  <c r="D160" i="2"/>
  <c r="R159" i="2"/>
  <c r="N159" i="2"/>
  <c r="M159" i="2" s="1"/>
  <c r="H159" i="2"/>
  <c r="D159" i="2"/>
  <c r="R158" i="2"/>
  <c r="M158" i="2" s="1"/>
  <c r="N158" i="2"/>
  <c r="H158" i="2"/>
  <c r="D158" i="2"/>
  <c r="R157" i="2"/>
  <c r="N157" i="2"/>
  <c r="H157" i="2"/>
  <c r="D157" i="2"/>
  <c r="R156" i="2"/>
  <c r="N156" i="2"/>
  <c r="M156" i="2" s="1"/>
  <c r="H156" i="2"/>
  <c r="D156" i="2"/>
  <c r="C156" i="2" s="1"/>
  <c r="V155" i="2"/>
  <c r="U155" i="2"/>
  <c r="T155" i="2"/>
  <c r="S155" i="2"/>
  <c r="Q155" i="2"/>
  <c r="P155" i="2"/>
  <c r="O155" i="2"/>
  <c r="N155" i="2" s="1"/>
  <c r="L155" i="2"/>
  <c r="K155" i="2"/>
  <c r="J155" i="2"/>
  <c r="I155" i="2"/>
  <c r="G155" i="2"/>
  <c r="F155" i="2"/>
  <c r="D155" i="2" s="1"/>
  <c r="E155" i="2"/>
  <c r="R153" i="2"/>
  <c r="N153" i="2"/>
  <c r="M153" i="2" s="1"/>
  <c r="H153" i="2"/>
  <c r="D153" i="2"/>
  <c r="R152" i="2"/>
  <c r="N152" i="2"/>
  <c r="H152" i="2"/>
  <c r="D152" i="2"/>
  <c r="C152" i="2"/>
  <c r="V151" i="2"/>
  <c r="U151" i="2"/>
  <c r="T151" i="2"/>
  <c r="R151" i="2" s="1"/>
  <c r="S151" i="2"/>
  <c r="Q151" i="2"/>
  <c r="P151" i="2"/>
  <c r="O151" i="2"/>
  <c r="N151" i="2" s="1"/>
  <c r="M151" i="2" s="1"/>
  <c r="L151" i="2"/>
  <c r="K151" i="2"/>
  <c r="J151" i="2"/>
  <c r="I151" i="2"/>
  <c r="G151" i="2"/>
  <c r="F151" i="2"/>
  <c r="D151" i="2" s="1"/>
  <c r="E151" i="2"/>
  <c r="R150" i="2"/>
  <c r="N150" i="2"/>
  <c r="M150" i="2" s="1"/>
  <c r="H150" i="2"/>
  <c r="D150" i="2"/>
  <c r="R149" i="2"/>
  <c r="M149" i="2" s="1"/>
  <c r="N149" i="2"/>
  <c r="H149" i="2"/>
  <c r="D149" i="2"/>
  <c r="R148" i="2"/>
  <c r="M148" i="2" s="1"/>
  <c r="N148" i="2"/>
  <c r="H148" i="2"/>
  <c r="C148" i="2" s="1"/>
  <c r="D148" i="2"/>
  <c r="R147" i="2"/>
  <c r="M147" i="2" s="1"/>
  <c r="N147" i="2"/>
  <c r="H147" i="2"/>
  <c r="D147" i="2"/>
  <c r="R146" i="2"/>
  <c r="N146" i="2"/>
  <c r="M146" i="2" s="1"/>
  <c r="H146" i="2"/>
  <c r="D146" i="2"/>
  <c r="R145" i="2"/>
  <c r="N145" i="2"/>
  <c r="H145" i="2"/>
  <c r="C145" i="2" s="1"/>
  <c r="D145" i="2"/>
  <c r="R144" i="2"/>
  <c r="N144" i="2"/>
  <c r="M144" i="2"/>
  <c r="H144" i="2"/>
  <c r="D144" i="2"/>
  <c r="R143" i="2"/>
  <c r="N143" i="2"/>
  <c r="H143" i="2"/>
  <c r="D143" i="2"/>
  <c r="C143" i="2" s="1"/>
  <c r="V142" i="2"/>
  <c r="U142" i="2"/>
  <c r="T142" i="2"/>
  <c r="S142" i="2"/>
  <c r="Q142" i="2"/>
  <c r="P142" i="2"/>
  <c r="O142" i="2"/>
  <c r="L142" i="2"/>
  <c r="K142" i="2"/>
  <c r="J142" i="2"/>
  <c r="I142" i="2"/>
  <c r="G142" i="2"/>
  <c r="F142" i="2"/>
  <c r="E142" i="2"/>
  <c r="R141" i="2"/>
  <c r="N141" i="2"/>
  <c r="M141" i="2" s="1"/>
  <c r="H141" i="2"/>
  <c r="C141" i="2" s="1"/>
  <c r="D141" i="2"/>
  <c r="R140" i="2"/>
  <c r="N140" i="2"/>
  <c r="H140" i="2"/>
  <c r="C140" i="2" s="1"/>
  <c r="D140" i="2"/>
  <c r="V139" i="2"/>
  <c r="U139" i="2"/>
  <c r="T139" i="2"/>
  <c r="S139" i="2"/>
  <c r="R139" i="2" s="1"/>
  <c r="Q139" i="2"/>
  <c r="P139" i="2"/>
  <c r="O139" i="2"/>
  <c r="L139" i="2"/>
  <c r="K139" i="2"/>
  <c r="J139" i="2"/>
  <c r="J117" i="2" s="1"/>
  <c r="I139" i="2"/>
  <c r="G139" i="2"/>
  <c r="F139" i="2"/>
  <c r="E139" i="2"/>
  <c r="D139" i="2" s="1"/>
  <c r="R138" i="2"/>
  <c r="M138" i="2" s="1"/>
  <c r="N138" i="2"/>
  <c r="H138" i="2"/>
  <c r="D138" i="2"/>
  <c r="R137" i="2"/>
  <c r="N137" i="2"/>
  <c r="H137" i="2"/>
  <c r="D137" i="2"/>
  <c r="C137" i="2" s="1"/>
  <c r="V136" i="2"/>
  <c r="U136" i="2"/>
  <c r="T136" i="2"/>
  <c r="S136" i="2"/>
  <c r="R136" i="2" s="1"/>
  <c r="Q136" i="2"/>
  <c r="P136" i="2"/>
  <c r="O136" i="2"/>
  <c r="L136" i="2"/>
  <c r="K136" i="2"/>
  <c r="J136" i="2"/>
  <c r="I136" i="2"/>
  <c r="H136" i="2"/>
  <c r="G136" i="2"/>
  <c r="F136" i="2"/>
  <c r="E136" i="2"/>
  <c r="D136" i="2"/>
  <c r="C136" i="2" s="1"/>
  <c r="R135" i="2"/>
  <c r="N135" i="2"/>
  <c r="M135" i="2" s="1"/>
  <c r="H135" i="2"/>
  <c r="D135" i="2"/>
  <c r="R134" i="2"/>
  <c r="N134" i="2"/>
  <c r="H134" i="2"/>
  <c r="D134" i="2"/>
  <c r="V133" i="2"/>
  <c r="U133" i="2"/>
  <c r="T133" i="2"/>
  <c r="S133" i="2"/>
  <c r="Q133" i="2"/>
  <c r="P133" i="2"/>
  <c r="O133" i="2"/>
  <c r="N133" i="2" s="1"/>
  <c r="L133" i="2"/>
  <c r="K133" i="2"/>
  <c r="J133" i="2"/>
  <c r="I133" i="2"/>
  <c r="G133" i="2"/>
  <c r="F133" i="2"/>
  <c r="E133" i="2"/>
  <c r="R132" i="2"/>
  <c r="N132" i="2"/>
  <c r="M132" i="2" s="1"/>
  <c r="H132" i="2"/>
  <c r="D132" i="2"/>
  <c r="C132" i="2"/>
  <c r="R131" i="2"/>
  <c r="N131" i="2"/>
  <c r="H131" i="2"/>
  <c r="D131" i="2"/>
  <c r="V130" i="2"/>
  <c r="U130" i="2"/>
  <c r="T130" i="2"/>
  <c r="S130" i="2"/>
  <c r="Q130" i="2"/>
  <c r="P130" i="2"/>
  <c r="O130" i="2"/>
  <c r="N130" i="2" s="1"/>
  <c r="L130" i="2"/>
  <c r="K130" i="2"/>
  <c r="J130" i="2"/>
  <c r="I130" i="2"/>
  <c r="H130" i="2"/>
  <c r="G130" i="2"/>
  <c r="F130" i="2"/>
  <c r="E130" i="2"/>
  <c r="D130" i="2" s="1"/>
  <c r="R129" i="2"/>
  <c r="N129" i="2"/>
  <c r="M129" i="2"/>
  <c r="H129" i="2"/>
  <c r="D129" i="2"/>
  <c r="C129" i="2" s="1"/>
  <c r="R128" i="2"/>
  <c r="N128" i="2"/>
  <c r="H128" i="2"/>
  <c r="D128" i="2"/>
  <c r="C128" i="2" s="1"/>
  <c r="V127" i="2"/>
  <c r="V117" i="2" s="1"/>
  <c r="U127" i="2"/>
  <c r="T127" i="2"/>
  <c r="S127" i="2"/>
  <c r="Q127" i="2"/>
  <c r="P127" i="2"/>
  <c r="O127" i="2"/>
  <c r="L127" i="2"/>
  <c r="K127" i="2"/>
  <c r="H127" i="2" s="1"/>
  <c r="J127" i="2"/>
  <c r="I127" i="2"/>
  <c r="G127" i="2"/>
  <c r="F127" i="2"/>
  <c r="E127" i="2"/>
  <c r="R126" i="2"/>
  <c r="N126" i="2"/>
  <c r="M126" i="2" s="1"/>
  <c r="H126" i="2"/>
  <c r="D126" i="2"/>
  <c r="R125" i="2"/>
  <c r="N125" i="2"/>
  <c r="M125" i="2" s="1"/>
  <c r="H125" i="2"/>
  <c r="D125" i="2"/>
  <c r="C125" i="2"/>
  <c r="V124" i="2"/>
  <c r="U124" i="2"/>
  <c r="T124" i="2"/>
  <c r="S124" i="2"/>
  <c r="Q124" i="2"/>
  <c r="P124" i="2"/>
  <c r="O124" i="2"/>
  <c r="N124" i="2" s="1"/>
  <c r="L124" i="2"/>
  <c r="K124" i="2"/>
  <c r="J124" i="2"/>
  <c r="I124" i="2"/>
  <c r="H124" i="2" s="1"/>
  <c r="G124" i="2"/>
  <c r="G117" i="2" s="1"/>
  <c r="F124" i="2"/>
  <c r="E124" i="2"/>
  <c r="D124" i="2"/>
  <c r="R123" i="2"/>
  <c r="N123" i="2"/>
  <c r="M123" i="2" s="1"/>
  <c r="H123" i="2"/>
  <c r="D123" i="2"/>
  <c r="C123" i="2"/>
  <c r="R122" i="2"/>
  <c r="N122" i="2"/>
  <c r="H122" i="2"/>
  <c r="D122" i="2"/>
  <c r="C122" i="2"/>
  <c r="V121" i="2"/>
  <c r="U121" i="2"/>
  <c r="T121" i="2"/>
  <c r="S121" i="2"/>
  <c r="Q121" i="2"/>
  <c r="P121" i="2"/>
  <c r="O121" i="2"/>
  <c r="L121" i="2"/>
  <c r="K121" i="2"/>
  <c r="J121" i="2"/>
  <c r="I121" i="2"/>
  <c r="G121" i="2"/>
  <c r="F121" i="2"/>
  <c r="E121" i="2"/>
  <c r="R120" i="2"/>
  <c r="N120" i="2"/>
  <c r="M120" i="2" s="1"/>
  <c r="H120" i="2"/>
  <c r="C120" i="2" s="1"/>
  <c r="D120" i="2"/>
  <c r="R119" i="2"/>
  <c r="N119" i="2"/>
  <c r="M119" i="2" s="1"/>
  <c r="H119" i="2"/>
  <c r="D119" i="2"/>
  <c r="C119" i="2" s="1"/>
  <c r="V118" i="2"/>
  <c r="U118" i="2"/>
  <c r="T118" i="2"/>
  <c r="S118" i="2"/>
  <c r="Q118" i="2"/>
  <c r="Q117" i="2" s="1"/>
  <c r="P118" i="2"/>
  <c r="O118" i="2"/>
  <c r="L118" i="2"/>
  <c r="K118" i="2"/>
  <c r="K117" i="2" s="1"/>
  <c r="K91" i="2" s="1"/>
  <c r="J118" i="2"/>
  <c r="I118" i="2"/>
  <c r="I117" i="2" s="1"/>
  <c r="G118" i="2"/>
  <c r="F118" i="2"/>
  <c r="F117" i="2" s="1"/>
  <c r="E118" i="2"/>
  <c r="D118" i="2" s="1"/>
  <c r="R116" i="2"/>
  <c r="N116" i="2"/>
  <c r="M116" i="2" s="1"/>
  <c r="H116" i="2"/>
  <c r="D116" i="2"/>
  <c r="R115" i="2"/>
  <c r="N115" i="2"/>
  <c r="M115" i="2"/>
  <c r="H115" i="2"/>
  <c r="D115" i="2"/>
  <c r="R114" i="2"/>
  <c r="M114" i="2" s="1"/>
  <c r="N114" i="2"/>
  <c r="H114" i="2"/>
  <c r="D114" i="2"/>
  <c r="C114" i="2" s="1"/>
  <c r="R113" i="2"/>
  <c r="N113" i="2"/>
  <c r="H113" i="2"/>
  <c r="D113" i="2"/>
  <c r="C113" i="2"/>
  <c r="R112" i="2"/>
  <c r="N112" i="2"/>
  <c r="M112" i="2" s="1"/>
  <c r="H112" i="2"/>
  <c r="D112" i="2"/>
  <c r="R111" i="2"/>
  <c r="N111" i="2"/>
  <c r="H111" i="2"/>
  <c r="D111" i="2"/>
  <c r="R110" i="2"/>
  <c r="N110" i="2"/>
  <c r="H110" i="2"/>
  <c r="D110" i="2"/>
  <c r="R109" i="2"/>
  <c r="M109" i="2" s="1"/>
  <c r="N109" i="2"/>
  <c r="H109" i="2"/>
  <c r="D109" i="2"/>
  <c r="C109" i="2" s="1"/>
  <c r="R108" i="2"/>
  <c r="M108" i="2" s="1"/>
  <c r="N108" i="2"/>
  <c r="H108" i="2"/>
  <c r="D108" i="2"/>
  <c r="C108" i="2" s="1"/>
  <c r="R107" i="2"/>
  <c r="N107" i="2"/>
  <c r="M107" i="2" s="1"/>
  <c r="H107" i="2"/>
  <c r="C107" i="2" s="1"/>
  <c r="D107" i="2"/>
  <c r="R106" i="2"/>
  <c r="M106" i="2" s="1"/>
  <c r="N106" i="2"/>
  <c r="H106" i="2"/>
  <c r="D106" i="2"/>
  <c r="C106" i="2" s="1"/>
  <c r="R105" i="2"/>
  <c r="M105" i="2" s="1"/>
  <c r="N105" i="2"/>
  <c r="H105" i="2"/>
  <c r="D105" i="2"/>
  <c r="C105" i="2"/>
  <c r="R104" i="2"/>
  <c r="N104" i="2"/>
  <c r="M104" i="2" s="1"/>
  <c r="H104" i="2"/>
  <c r="D104" i="2"/>
  <c r="C104" i="2" s="1"/>
  <c r="V103" i="2"/>
  <c r="U103" i="2"/>
  <c r="T103" i="2"/>
  <c r="S103" i="2"/>
  <c r="R103" i="2" s="1"/>
  <c r="Q103" i="2"/>
  <c r="P103" i="2"/>
  <c r="P92" i="2" s="1"/>
  <c r="O103" i="2"/>
  <c r="L103" i="2"/>
  <c r="K103" i="2"/>
  <c r="J103" i="2"/>
  <c r="I103" i="2"/>
  <c r="I92" i="2" s="1"/>
  <c r="G103" i="2"/>
  <c r="F103" i="2"/>
  <c r="E103" i="2"/>
  <c r="D103" i="2" s="1"/>
  <c r="R102" i="2"/>
  <c r="N102" i="2"/>
  <c r="H102" i="2"/>
  <c r="D102" i="2"/>
  <c r="R101" i="2"/>
  <c r="N101" i="2"/>
  <c r="M101" i="2" s="1"/>
  <c r="H101" i="2"/>
  <c r="D101" i="2"/>
  <c r="C101" i="2" s="1"/>
  <c r="R100" i="2"/>
  <c r="N100" i="2"/>
  <c r="H100" i="2"/>
  <c r="C100" i="2" s="1"/>
  <c r="D100" i="2"/>
  <c r="R99" i="2"/>
  <c r="N99" i="2"/>
  <c r="M99" i="2" s="1"/>
  <c r="H99" i="2"/>
  <c r="C99" i="2" s="1"/>
  <c r="R98" i="2"/>
  <c r="N98" i="2"/>
  <c r="M98" i="2" s="1"/>
  <c r="H98" i="2"/>
  <c r="C98" i="2" s="1"/>
  <c r="D98" i="2"/>
  <c r="R97" i="2"/>
  <c r="N97" i="2"/>
  <c r="H97" i="2"/>
  <c r="D97" i="2"/>
  <c r="R96" i="2"/>
  <c r="N96" i="2"/>
  <c r="M96" i="2"/>
  <c r="H96" i="2"/>
  <c r="D96" i="2"/>
  <c r="C96" i="2" s="1"/>
  <c r="R95" i="2"/>
  <c r="N95" i="2"/>
  <c r="M95" i="2" s="1"/>
  <c r="H95" i="2"/>
  <c r="D95" i="2"/>
  <c r="C95" i="2"/>
  <c r="R94" i="2"/>
  <c r="N94" i="2"/>
  <c r="M94" i="2"/>
  <c r="H94" i="2"/>
  <c r="D94" i="2"/>
  <c r="C94" i="2" s="1"/>
  <c r="V93" i="2"/>
  <c r="U93" i="2"/>
  <c r="U92" i="2" s="1"/>
  <c r="T93" i="2"/>
  <c r="S93" i="2"/>
  <c r="R93" i="2" s="1"/>
  <c r="Q93" i="2"/>
  <c r="P93" i="2"/>
  <c r="O93" i="2"/>
  <c r="N93" i="2" s="1"/>
  <c r="L93" i="2"/>
  <c r="K93" i="2"/>
  <c r="J93" i="2"/>
  <c r="I93" i="2"/>
  <c r="G93" i="2"/>
  <c r="F93" i="2"/>
  <c r="E93" i="2"/>
  <c r="E92" i="2" s="1"/>
  <c r="V92" i="2"/>
  <c r="S92" i="2"/>
  <c r="O92" i="2"/>
  <c r="K92" i="2"/>
  <c r="R90" i="2"/>
  <c r="N90" i="2"/>
  <c r="M90" i="2" s="1"/>
  <c r="H90" i="2"/>
  <c r="D90" i="2"/>
  <c r="R89" i="2"/>
  <c r="N89" i="2"/>
  <c r="M89" i="2" s="1"/>
  <c r="H89" i="2"/>
  <c r="D89" i="2"/>
  <c r="C89" i="2" s="1"/>
  <c r="R88" i="2"/>
  <c r="N88" i="2"/>
  <c r="H88" i="2"/>
  <c r="C88" i="2" s="1"/>
  <c r="D88" i="2"/>
  <c r="R87" i="2"/>
  <c r="N87" i="2"/>
  <c r="M87" i="2" s="1"/>
  <c r="H87" i="2"/>
  <c r="C87" i="2" s="1"/>
  <c r="D87" i="2"/>
  <c r="R86" i="2"/>
  <c r="N86" i="2"/>
  <c r="H86" i="2"/>
  <c r="D86" i="2"/>
  <c r="C86" i="2" s="1"/>
  <c r="R85" i="2"/>
  <c r="N85" i="2"/>
  <c r="M85" i="2" s="1"/>
  <c r="H85" i="2"/>
  <c r="D85" i="2"/>
  <c r="C85" i="2" s="1"/>
  <c r="R84" i="2"/>
  <c r="N84" i="2"/>
  <c r="H84" i="2"/>
  <c r="D84" i="2"/>
  <c r="C84" i="2" s="1"/>
  <c r="R83" i="2"/>
  <c r="N83" i="2"/>
  <c r="M83" i="2" s="1"/>
  <c r="H83" i="2"/>
  <c r="D83" i="2"/>
  <c r="V82" i="2"/>
  <c r="U82" i="2"/>
  <c r="T82" i="2"/>
  <c r="S82" i="2"/>
  <c r="Q82" i="2"/>
  <c r="P82" i="2"/>
  <c r="O82" i="2"/>
  <c r="L82" i="2"/>
  <c r="K82" i="2"/>
  <c r="J82" i="2"/>
  <c r="I82" i="2"/>
  <c r="G82" i="2"/>
  <c r="F82" i="2"/>
  <c r="E82" i="2"/>
  <c r="R81" i="2"/>
  <c r="N81" i="2"/>
  <c r="M81" i="2" s="1"/>
  <c r="H81" i="2"/>
  <c r="D81" i="2"/>
  <c r="C81" i="2" s="1"/>
  <c r="R80" i="2"/>
  <c r="N80" i="2"/>
  <c r="M80" i="2" s="1"/>
  <c r="H80" i="2"/>
  <c r="D80" i="2"/>
  <c r="C80" i="2" s="1"/>
  <c r="R79" i="2"/>
  <c r="N79" i="2"/>
  <c r="M79" i="2" s="1"/>
  <c r="H79" i="2"/>
  <c r="D79" i="2"/>
  <c r="R78" i="2"/>
  <c r="N78" i="2"/>
  <c r="H78" i="2"/>
  <c r="D78" i="2"/>
  <c r="C78" i="2" s="1"/>
  <c r="R77" i="2"/>
  <c r="N77" i="2"/>
  <c r="H77" i="2"/>
  <c r="H73" i="2" s="1"/>
  <c r="D77" i="2"/>
  <c r="R76" i="2"/>
  <c r="M76" i="2" s="1"/>
  <c r="N76" i="2"/>
  <c r="H76" i="2"/>
  <c r="D76" i="2"/>
  <c r="C76" i="2"/>
  <c r="R75" i="2"/>
  <c r="M75" i="2" s="1"/>
  <c r="N75" i="2"/>
  <c r="H75" i="2"/>
  <c r="D75" i="2"/>
  <c r="R74" i="2"/>
  <c r="N74" i="2"/>
  <c r="N73" i="2" s="1"/>
  <c r="H74" i="2"/>
  <c r="D74" i="2"/>
  <c r="V73" i="2"/>
  <c r="U73" i="2"/>
  <c r="T73" i="2"/>
  <c r="S73" i="2"/>
  <c r="Q73" i="2"/>
  <c r="P73" i="2"/>
  <c r="O73" i="2"/>
  <c r="L73" i="2"/>
  <c r="K73" i="2"/>
  <c r="J73" i="2"/>
  <c r="I73" i="2"/>
  <c r="G73" i="2"/>
  <c r="F73" i="2"/>
  <c r="E73" i="2"/>
  <c r="R72" i="2"/>
  <c r="N72" i="2"/>
  <c r="M72" i="2" s="1"/>
  <c r="H72" i="2"/>
  <c r="D72" i="2"/>
  <c r="C72" i="2" s="1"/>
  <c r="R71" i="2"/>
  <c r="N71" i="2"/>
  <c r="M71" i="2"/>
  <c r="H71" i="2"/>
  <c r="D71" i="2"/>
  <c r="C71" i="2"/>
  <c r="R70" i="2"/>
  <c r="N70" i="2"/>
  <c r="H70" i="2"/>
  <c r="C70" i="2" s="1"/>
  <c r="D70" i="2"/>
  <c r="R69" i="2"/>
  <c r="N69" i="2"/>
  <c r="M69" i="2"/>
  <c r="H69" i="2"/>
  <c r="D69" i="2"/>
  <c r="C69" i="2" s="1"/>
  <c r="R68" i="2"/>
  <c r="N68" i="2"/>
  <c r="M68" i="2" s="1"/>
  <c r="H68" i="2"/>
  <c r="D68" i="2"/>
  <c r="C68" i="2" s="1"/>
  <c r="R67" i="2"/>
  <c r="N67" i="2"/>
  <c r="M67" i="2" s="1"/>
  <c r="H67" i="2"/>
  <c r="D67" i="2"/>
  <c r="R66" i="2"/>
  <c r="N66" i="2"/>
  <c r="H66" i="2"/>
  <c r="D66" i="2"/>
  <c r="R65" i="2"/>
  <c r="N65" i="2"/>
  <c r="H65" i="2"/>
  <c r="D65" i="2"/>
  <c r="C65" i="2"/>
  <c r="V64" i="2"/>
  <c r="U64" i="2"/>
  <c r="T64" i="2"/>
  <c r="S64" i="2"/>
  <c r="Q64" i="2"/>
  <c r="P64" i="2"/>
  <c r="O64" i="2"/>
  <c r="L64" i="2"/>
  <c r="K64" i="2"/>
  <c r="J64" i="2"/>
  <c r="J11" i="2" s="1"/>
  <c r="J10" i="2" s="1"/>
  <c r="I64" i="2"/>
  <c r="G64" i="2"/>
  <c r="F64" i="2"/>
  <c r="E64" i="2"/>
  <c r="R63" i="2"/>
  <c r="N63" i="2"/>
  <c r="H63" i="2"/>
  <c r="D63" i="2"/>
  <c r="C63" i="2"/>
  <c r="R62" i="2"/>
  <c r="N62" i="2"/>
  <c r="M62" i="2"/>
  <c r="H62" i="2"/>
  <c r="D62" i="2"/>
  <c r="C62" i="2" s="1"/>
  <c r="R61" i="2"/>
  <c r="N61" i="2"/>
  <c r="M61" i="2" s="1"/>
  <c r="H61" i="2"/>
  <c r="D61" i="2"/>
  <c r="C61" i="2" s="1"/>
  <c r="R60" i="2"/>
  <c r="N60" i="2"/>
  <c r="M60" i="2" s="1"/>
  <c r="H60" i="2"/>
  <c r="C60" i="2" s="1"/>
  <c r="D60" i="2"/>
  <c r="R59" i="2"/>
  <c r="N59" i="2"/>
  <c r="H59" i="2"/>
  <c r="D59" i="2"/>
  <c r="C59" i="2" s="1"/>
  <c r="R58" i="2"/>
  <c r="N58" i="2"/>
  <c r="H58" i="2"/>
  <c r="D58" i="2"/>
  <c r="R57" i="2"/>
  <c r="M57" i="2" s="1"/>
  <c r="N57" i="2"/>
  <c r="H57" i="2"/>
  <c r="D57" i="2"/>
  <c r="C57" i="2" s="1"/>
  <c r="R56" i="2"/>
  <c r="N56" i="2"/>
  <c r="M56" i="2" s="1"/>
  <c r="H56" i="2"/>
  <c r="D56" i="2"/>
  <c r="V55" i="2"/>
  <c r="U55" i="2"/>
  <c r="T55" i="2"/>
  <c r="S55" i="2"/>
  <c r="Q55" i="2"/>
  <c r="P55" i="2"/>
  <c r="O55" i="2"/>
  <c r="L55" i="2"/>
  <c r="K55" i="2"/>
  <c r="J55" i="2"/>
  <c r="I55" i="2"/>
  <c r="H55" i="2"/>
  <c r="G55" i="2"/>
  <c r="F55" i="2"/>
  <c r="E55" i="2"/>
  <c r="R54" i="2"/>
  <c r="N54" i="2"/>
  <c r="H54" i="2"/>
  <c r="C54" i="2" s="1"/>
  <c r="D54" i="2"/>
  <c r="R53" i="2"/>
  <c r="N53" i="2"/>
  <c r="H53" i="2"/>
  <c r="D53" i="2"/>
  <c r="R52" i="2"/>
  <c r="N52" i="2"/>
  <c r="H52" i="2"/>
  <c r="D52" i="2"/>
  <c r="C52" i="2" s="1"/>
  <c r="R51" i="2"/>
  <c r="N51" i="2"/>
  <c r="M51" i="2" s="1"/>
  <c r="H51" i="2"/>
  <c r="D51" i="2"/>
  <c r="C51" i="2" s="1"/>
  <c r="R50" i="2"/>
  <c r="M50" i="2" s="1"/>
  <c r="N50" i="2"/>
  <c r="H50" i="2"/>
  <c r="D50" i="2"/>
  <c r="R49" i="2"/>
  <c r="N49" i="2"/>
  <c r="N47" i="2" s="1"/>
  <c r="H49" i="2"/>
  <c r="D49" i="2"/>
  <c r="R48" i="2"/>
  <c r="N48" i="2"/>
  <c r="H48" i="2"/>
  <c r="H47" i="2" s="1"/>
  <c r="D48" i="2"/>
  <c r="C48" i="2" s="1"/>
  <c r="V47" i="2"/>
  <c r="U47" i="2"/>
  <c r="T47" i="2"/>
  <c r="S47" i="2"/>
  <c r="Q47" i="2"/>
  <c r="P47" i="2"/>
  <c r="O47" i="2"/>
  <c r="L47" i="2"/>
  <c r="L16" i="2" s="1"/>
  <c r="K47" i="2"/>
  <c r="K16" i="2" s="1"/>
  <c r="J47" i="2"/>
  <c r="I47" i="2"/>
  <c r="G47" i="2"/>
  <c r="F47" i="2"/>
  <c r="E47" i="2"/>
  <c r="R46" i="2"/>
  <c r="N46" i="2"/>
  <c r="M46" i="2"/>
  <c r="H46" i="2"/>
  <c r="D46" i="2"/>
  <c r="R45" i="2"/>
  <c r="N45" i="2"/>
  <c r="M45" i="2" s="1"/>
  <c r="H45" i="2"/>
  <c r="D45" i="2"/>
  <c r="C45" i="2" s="1"/>
  <c r="R44" i="2"/>
  <c r="N44" i="2"/>
  <c r="H44" i="2"/>
  <c r="D44" i="2"/>
  <c r="R43" i="2"/>
  <c r="N43" i="2"/>
  <c r="M43" i="2" s="1"/>
  <c r="H43" i="2"/>
  <c r="C43" i="2" s="1"/>
  <c r="D43" i="2"/>
  <c r="R42" i="2"/>
  <c r="N42" i="2"/>
  <c r="M42" i="2" s="1"/>
  <c r="H42" i="2"/>
  <c r="C42" i="2" s="1"/>
  <c r="D42" i="2"/>
  <c r="R41" i="2"/>
  <c r="N41" i="2"/>
  <c r="M41" i="2" s="1"/>
  <c r="H41" i="2"/>
  <c r="D41" i="2"/>
  <c r="C41" i="2" s="1"/>
  <c r="R40" i="2"/>
  <c r="N40" i="2"/>
  <c r="M40" i="2" s="1"/>
  <c r="H40" i="2"/>
  <c r="C40" i="2" s="1"/>
  <c r="D40" i="2"/>
  <c r="R39" i="2"/>
  <c r="N39" i="2"/>
  <c r="H39" i="2"/>
  <c r="C39" i="2" s="1"/>
  <c r="D39" i="2"/>
  <c r="R38" i="2"/>
  <c r="M38" i="2" s="1"/>
  <c r="N38" i="2"/>
  <c r="H38" i="2"/>
  <c r="D38" i="2"/>
  <c r="R37" i="2"/>
  <c r="N37" i="2"/>
  <c r="H37" i="2"/>
  <c r="D37" i="2"/>
  <c r="C37" i="2" s="1"/>
  <c r="R36" i="2"/>
  <c r="N36" i="2"/>
  <c r="M36" i="2" s="1"/>
  <c r="H36" i="2"/>
  <c r="C36" i="2" s="1"/>
  <c r="D36" i="2"/>
  <c r="R35" i="2"/>
  <c r="N35" i="2"/>
  <c r="M35" i="2" s="1"/>
  <c r="H35" i="2"/>
  <c r="D35" i="2"/>
  <c r="C35" i="2" s="1"/>
  <c r="R34" i="2"/>
  <c r="N34" i="2"/>
  <c r="H34" i="2"/>
  <c r="D34" i="2"/>
  <c r="R33" i="2"/>
  <c r="N33" i="2"/>
  <c r="M33" i="2" s="1"/>
  <c r="H33" i="2"/>
  <c r="D33" i="2"/>
  <c r="C33" i="2" s="1"/>
  <c r="R32" i="2"/>
  <c r="N32" i="2"/>
  <c r="H32" i="2"/>
  <c r="D32" i="2"/>
  <c r="C32" i="2"/>
  <c r="R31" i="2"/>
  <c r="N31" i="2"/>
  <c r="M31" i="2" s="1"/>
  <c r="H31" i="2"/>
  <c r="D31" i="2"/>
  <c r="C31" i="2" s="1"/>
  <c r="R30" i="2"/>
  <c r="N30" i="2"/>
  <c r="M30" i="2" s="1"/>
  <c r="H30" i="2"/>
  <c r="D30" i="2"/>
  <c r="R29" i="2"/>
  <c r="N29" i="2"/>
  <c r="M29" i="2" s="1"/>
  <c r="H29" i="2"/>
  <c r="D29" i="2"/>
  <c r="R28" i="2"/>
  <c r="N28" i="2"/>
  <c r="M28" i="2" s="1"/>
  <c r="H28" i="2"/>
  <c r="D28" i="2"/>
  <c r="C28" i="2"/>
  <c r="R27" i="2"/>
  <c r="N27" i="2"/>
  <c r="M27" i="2" s="1"/>
  <c r="H27" i="2"/>
  <c r="D27" i="2"/>
  <c r="R26" i="2"/>
  <c r="N26" i="2"/>
  <c r="H26" i="2"/>
  <c r="C26" i="2" s="1"/>
  <c r="D26" i="2"/>
  <c r="R25" i="2"/>
  <c r="N25" i="2"/>
  <c r="M25" i="2" s="1"/>
  <c r="H25" i="2"/>
  <c r="D25" i="2"/>
  <c r="R24" i="2"/>
  <c r="N24" i="2"/>
  <c r="H24" i="2"/>
  <c r="D24" i="2"/>
  <c r="C24" i="2" s="1"/>
  <c r="R23" i="2"/>
  <c r="N23" i="2"/>
  <c r="M23" i="2" s="1"/>
  <c r="H23" i="2"/>
  <c r="D23" i="2"/>
  <c r="R22" i="2"/>
  <c r="N22" i="2"/>
  <c r="M22" i="2" s="1"/>
  <c r="H22" i="2"/>
  <c r="D22" i="2"/>
  <c r="R21" i="2"/>
  <c r="M21" i="2" s="1"/>
  <c r="N21" i="2"/>
  <c r="H21" i="2"/>
  <c r="D21" i="2"/>
  <c r="C21" i="2" s="1"/>
  <c r="R20" i="2"/>
  <c r="N20" i="2"/>
  <c r="H20" i="2"/>
  <c r="D20" i="2"/>
  <c r="C20" i="2"/>
  <c r="R19" i="2"/>
  <c r="N19" i="2"/>
  <c r="M19" i="2" s="1"/>
  <c r="H19" i="2"/>
  <c r="D19" i="2"/>
  <c r="C19" i="2"/>
  <c r="R18" i="2"/>
  <c r="N18" i="2"/>
  <c r="M18" i="2" s="1"/>
  <c r="H18" i="2"/>
  <c r="D18" i="2"/>
  <c r="V17" i="2"/>
  <c r="U17" i="2"/>
  <c r="T17" i="2"/>
  <c r="S17" i="2"/>
  <c r="S16" i="2" s="1"/>
  <c r="S11" i="2" s="1"/>
  <c r="S10" i="2" s="1"/>
  <c r="Q17" i="2"/>
  <c r="Q16" i="2" s="1"/>
  <c r="P17" i="2"/>
  <c r="P16" i="2" s="1"/>
  <c r="P11" i="2" s="1"/>
  <c r="P10" i="2" s="1"/>
  <c r="O17" i="2"/>
  <c r="O16" i="2" s="1"/>
  <c r="L17" i="2"/>
  <c r="K17" i="2"/>
  <c r="J17" i="2"/>
  <c r="J16" i="2" s="1"/>
  <c r="I17" i="2"/>
  <c r="G17" i="2"/>
  <c r="G16" i="2" s="1"/>
  <c r="F17" i="2"/>
  <c r="E17" i="2"/>
  <c r="E16" i="2" s="1"/>
  <c r="V16" i="2"/>
  <c r="T16" i="2"/>
  <c r="I16" i="2"/>
  <c r="F16" i="2"/>
  <c r="R15" i="2"/>
  <c r="N15" i="2"/>
  <c r="H15" i="2"/>
  <c r="D15" i="2"/>
  <c r="R14" i="2"/>
  <c r="N14" i="2"/>
  <c r="N12" i="2" s="1"/>
  <c r="H14" i="2"/>
  <c r="D14" i="2"/>
  <c r="C14" i="2" s="1"/>
  <c r="R13" i="2"/>
  <c r="M13" i="2" s="1"/>
  <c r="N13" i="2"/>
  <c r="H13" i="2"/>
  <c r="D13" i="2"/>
  <c r="C13" i="2" s="1"/>
  <c r="V12" i="2"/>
  <c r="U12" i="2"/>
  <c r="T12" i="2"/>
  <c r="T11" i="2" s="1"/>
  <c r="T10" i="2" s="1"/>
  <c r="S12" i="2"/>
  <c r="Q12" i="2"/>
  <c r="P12" i="2"/>
  <c r="O12" i="2"/>
  <c r="L12" i="2"/>
  <c r="K12" i="2"/>
  <c r="J12" i="2"/>
  <c r="I12" i="2"/>
  <c r="G12" i="2"/>
  <c r="F12" i="2"/>
  <c r="E12" i="2"/>
  <c r="M93" i="2" l="1"/>
  <c r="K11" i="2"/>
  <c r="K10" i="2" s="1"/>
  <c r="C66" i="2"/>
  <c r="M310" i="2"/>
  <c r="C23" i="2"/>
  <c r="C27" i="2"/>
  <c r="M34" i="2"/>
  <c r="C38" i="2"/>
  <c r="C50" i="2"/>
  <c r="M53" i="2"/>
  <c r="C58" i="2"/>
  <c r="M77" i="2"/>
  <c r="C146" i="2"/>
  <c r="M166" i="2"/>
  <c r="N186" i="2"/>
  <c r="R192" i="2"/>
  <c r="K205" i="2"/>
  <c r="C225" i="2"/>
  <c r="M228" i="2"/>
  <c r="C235" i="2"/>
  <c r="K258" i="2"/>
  <c r="M285" i="2"/>
  <c r="M300" i="2"/>
  <c r="J15" i="3"/>
  <c r="L26" i="3"/>
  <c r="L25" i="3" s="1"/>
  <c r="L9" i="3" s="1"/>
  <c r="C54" i="3"/>
  <c r="C52" i="3" s="1"/>
  <c r="J59" i="3"/>
  <c r="J58" i="3" s="1"/>
  <c r="C53" i="2"/>
  <c r="D183" i="2"/>
  <c r="C183" i="2" s="1"/>
  <c r="D241" i="2"/>
  <c r="V11" i="2"/>
  <c r="V10" i="2" s="1"/>
  <c r="H133" i="2"/>
  <c r="L258" i="2"/>
  <c r="M26" i="3"/>
  <c r="N192" i="2"/>
  <c r="M219" i="2"/>
  <c r="I26" i="3"/>
  <c r="M20" i="2"/>
  <c r="M58" i="2"/>
  <c r="M74" i="2"/>
  <c r="M73" i="2" s="1"/>
  <c r="D93" i="2"/>
  <c r="C93" i="2" s="1"/>
  <c r="C97" i="2"/>
  <c r="C116" i="2"/>
  <c r="C131" i="2"/>
  <c r="H139" i="2"/>
  <c r="M163" i="2"/>
  <c r="N171" i="2"/>
  <c r="R186" i="2"/>
  <c r="C191" i="2"/>
  <c r="O167" i="2"/>
  <c r="O154" i="2" s="1"/>
  <c r="M196" i="2"/>
  <c r="M199" i="2"/>
  <c r="N201" i="2"/>
  <c r="C207" i="2"/>
  <c r="M210" i="2"/>
  <c r="M216" i="2"/>
  <c r="M225" i="2"/>
  <c r="H241" i="2"/>
  <c r="H255" i="2"/>
  <c r="C265" i="2"/>
  <c r="C281" i="2"/>
  <c r="R310" i="2"/>
  <c r="G13" i="3"/>
  <c r="G12" i="3" s="1"/>
  <c r="C16" i="3"/>
  <c r="N34" i="3"/>
  <c r="F26" i="3"/>
  <c r="F25" i="3" s="1"/>
  <c r="D52" i="3"/>
  <c r="D49" i="3" s="1"/>
  <c r="J54" i="3"/>
  <c r="K55" i="3"/>
  <c r="C60" i="3"/>
  <c r="C62" i="3"/>
  <c r="C61" i="3" s="1"/>
  <c r="F11" i="2"/>
  <c r="F10" i="2" s="1"/>
  <c r="H12" i="2"/>
  <c r="C46" i="2"/>
  <c r="M54" i="2"/>
  <c r="M70" i="2"/>
  <c r="H82" i="2"/>
  <c r="J92" i="2"/>
  <c r="J91" i="2" s="1"/>
  <c r="J9" i="2" s="1"/>
  <c r="M97" i="2"/>
  <c r="Q92" i="2"/>
  <c r="Q91" i="2" s="1"/>
  <c r="C126" i="2"/>
  <c r="M131" i="2"/>
  <c r="C150" i="2"/>
  <c r="R201" i="2"/>
  <c r="U205" i="2"/>
  <c r="U204" i="2" s="1"/>
  <c r="D224" i="2"/>
  <c r="C224" i="2" s="1"/>
  <c r="C251" i="2"/>
  <c r="R295" i="2"/>
  <c r="M295" i="2" s="1"/>
  <c r="O26" i="3"/>
  <c r="O25" i="3" s="1"/>
  <c r="H49" i="3"/>
  <c r="G11" i="2"/>
  <c r="G10" i="2" s="1"/>
  <c r="C18" i="2"/>
  <c r="U16" i="2"/>
  <c r="U11" i="2" s="1"/>
  <c r="U10" i="2" s="1"/>
  <c r="C75" i="2"/>
  <c r="M78" i="2"/>
  <c r="M86" i="2"/>
  <c r="C90" i="2"/>
  <c r="C102" i="2"/>
  <c r="N118" i="2"/>
  <c r="M143" i="2"/>
  <c r="C147" i="2"/>
  <c r="C157" i="2"/>
  <c r="C170" i="2"/>
  <c r="N177" i="2"/>
  <c r="M177" i="2" s="1"/>
  <c r="C181" i="2"/>
  <c r="M185" i="2"/>
  <c r="M229" i="2"/>
  <c r="C233" i="2"/>
  <c r="C236" i="2"/>
  <c r="R245" i="2"/>
  <c r="M245" i="2" s="1"/>
  <c r="M251" i="2"/>
  <c r="R252" i="2"/>
  <c r="M286" i="2"/>
  <c r="M301" i="2"/>
  <c r="C28" i="3"/>
  <c r="C27" i="3" s="1"/>
  <c r="C32" i="3"/>
  <c r="C31" i="3" s="1"/>
  <c r="C26" i="3" s="1"/>
  <c r="I49" i="3"/>
  <c r="C135" i="2"/>
  <c r="F167" i="2"/>
  <c r="F154" i="2" s="1"/>
  <c r="N55" i="3"/>
  <c r="I11" i="2"/>
  <c r="I10" i="2" s="1"/>
  <c r="H17" i="2"/>
  <c r="H16" i="2" s="1"/>
  <c r="C130" i="2"/>
  <c r="J167" i="2"/>
  <c r="J154" i="2" s="1"/>
  <c r="N12" i="3"/>
  <c r="F205" i="2"/>
  <c r="F204" i="2" s="1"/>
  <c r="G58" i="3"/>
  <c r="E11" i="2"/>
  <c r="E10" i="2" s="1"/>
  <c r="C25" i="2"/>
  <c r="M102" i="2"/>
  <c r="D142" i="2"/>
  <c r="C142" i="2" s="1"/>
  <c r="C161" i="2"/>
  <c r="N183" i="2"/>
  <c r="M183" i="2" s="1"/>
  <c r="N189" i="2"/>
  <c r="M189" i="2" s="1"/>
  <c r="D212" i="2"/>
  <c r="C212" i="2" s="1"/>
  <c r="D250" i="2"/>
  <c r="C253" i="2"/>
  <c r="D269" i="2"/>
  <c r="U258" i="2"/>
  <c r="C291" i="2"/>
  <c r="P12" i="3"/>
  <c r="G34" i="3"/>
  <c r="K38" i="3"/>
  <c r="L49" i="3"/>
  <c r="N67" i="3"/>
  <c r="N49" i="3" s="1"/>
  <c r="R17" i="2"/>
  <c r="C29" i="2"/>
  <c r="C17" i="2" s="1"/>
  <c r="M32" i="2"/>
  <c r="C79" i="2"/>
  <c r="C138" i="2"/>
  <c r="C144" i="2"/>
  <c r="M157" i="2"/>
  <c r="M170" i="2"/>
  <c r="M221" i="2"/>
  <c r="H250" i="2"/>
  <c r="R275" i="2"/>
  <c r="M275" i="2" s="1"/>
  <c r="C279" i="2"/>
  <c r="J34" i="3"/>
  <c r="M49" i="3"/>
  <c r="M25" i="3" s="1"/>
  <c r="M9" i="3" s="1"/>
  <c r="C158" i="2"/>
  <c r="C182" i="2"/>
  <c r="M187" i="2"/>
  <c r="H192" i="2"/>
  <c r="C198" i="2"/>
  <c r="M208" i="2"/>
  <c r="M311" i="2"/>
  <c r="J19" i="3"/>
  <c r="J63" i="3"/>
  <c r="J61" i="3" s="1"/>
  <c r="V91" i="2"/>
  <c r="E49" i="3"/>
  <c r="G92" i="2"/>
  <c r="G91" i="2" s="1"/>
  <c r="M110" i="2"/>
  <c r="H121" i="2"/>
  <c r="M128" i="2"/>
  <c r="C134" i="2"/>
  <c r="M152" i="2"/>
  <c r="H174" i="2"/>
  <c r="C174" i="2" s="1"/>
  <c r="C188" i="2"/>
  <c r="D201" i="2"/>
  <c r="C201" i="2" s="1"/>
  <c r="C260" i="2"/>
  <c r="C33" i="3"/>
  <c r="C36" i="3"/>
  <c r="J44" i="3"/>
  <c r="J43" i="3" s="1"/>
  <c r="C68" i="3"/>
  <c r="C67" i="3" s="1"/>
  <c r="M88" i="2"/>
  <c r="L11" i="2"/>
  <c r="L10" i="2" s="1"/>
  <c r="O11" i="2"/>
  <c r="O10" i="2" s="1"/>
  <c r="C22" i="2"/>
  <c r="F92" i="2"/>
  <c r="F91" i="2" s="1"/>
  <c r="F9" i="2" s="1"/>
  <c r="C111" i="2"/>
  <c r="H142" i="2"/>
  <c r="M168" i="2"/>
  <c r="V167" i="2"/>
  <c r="V154" i="2" s="1"/>
  <c r="H186" i="2"/>
  <c r="C186" i="2" s="1"/>
  <c r="C195" i="2"/>
  <c r="M248" i="2"/>
  <c r="F258" i="2"/>
  <c r="M296" i="2"/>
  <c r="P49" i="3"/>
  <c r="C15" i="2"/>
  <c r="C12" i="2" s="1"/>
  <c r="C44" i="2"/>
  <c r="C49" i="2"/>
  <c r="C47" i="2" s="1"/>
  <c r="M52" i="2"/>
  <c r="R82" i="2"/>
  <c r="D133" i="2"/>
  <c r="C133" i="2" s="1"/>
  <c r="N136" i="2"/>
  <c r="M136" i="2" s="1"/>
  <c r="M165" i="2"/>
  <c r="N174" i="2"/>
  <c r="M222" i="2"/>
  <c r="R224" i="2"/>
  <c r="M224" i="2" s="1"/>
  <c r="M237" i="2"/>
  <c r="C242" i="2"/>
  <c r="M260" i="2"/>
  <c r="C267" i="2"/>
  <c r="H295" i="2"/>
  <c r="C307" i="2"/>
  <c r="J17" i="3"/>
  <c r="E26" i="3"/>
  <c r="E25" i="3" s="1"/>
  <c r="E9" i="3" s="1"/>
  <c r="J33" i="3"/>
  <c r="J42" i="3"/>
  <c r="J40" i="3" s="1"/>
  <c r="G52" i="3"/>
  <c r="G49" i="3" s="1"/>
  <c r="C55" i="3"/>
  <c r="K61" i="3"/>
  <c r="C34" i="2"/>
  <c r="M15" i="2"/>
  <c r="M26" i="2"/>
  <c r="C30" i="2"/>
  <c r="M37" i="2"/>
  <c r="M44" i="2"/>
  <c r="R64" i="2"/>
  <c r="H103" i="2"/>
  <c r="M111" i="2"/>
  <c r="C115" i="2"/>
  <c r="C166" i="2"/>
  <c r="D177" i="2"/>
  <c r="M215" i="2"/>
  <c r="C231" i="2"/>
  <c r="C247" i="2"/>
  <c r="M254" i="2"/>
  <c r="C256" i="2"/>
  <c r="M272" i="2"/>
  <c r="H290" i="2"/>
  <c r="C290" i="2" s="1"/>
  <c r="M307" i="2"/>
  <c r="H310" i="2"/>
  <c r="K34" i="3"/>
  <c r="C39" i="3"/>
  <c r="C38" i="3" s="1"/>
  <c r="J48" i="3"/>
  <c r="J53" i="3"/>
  <c r="G55" i="3"/>
  <c r="C59" i="3"/>
  <c r="J66" i="3"/>
  <c r="J65" i="3" s="1"/>
  <c r="F9" i="3"/>
  <c r="O9" i="3"/>
  <c r="H25" i="3"/>
  <c r="G26" i="3"/>
  <c r="C34" i="3"/>
  <c r="C17" i="3"/>
  <c r="J31" i="3"/>
  <c r="J26" i="3" s="1"/>
  <c r="P25" i="3"/>
  <c r="N26" i="3"/>
  <c r="J52" i="3"/>
  <c r="C58" i="3"/>
  <c r="D10" i="3"/>
  <c r="H12" i="3"/>
  <c r="D34" i="3"/>
  <c r="D38" i="3"/>
  <c r="D43" i="3"/>
  <c r="D55" i="3"/>
  <c r="K58" i="3"/>
  <c r="C66" i="3"/>
  <c r="C65" i="3" s="1"/>
  <c r="C70" i="3"/>
  <c r="C69" i="3" s="1"/>
  <c r="C13" i="3"/>
  <c r="K13" i="3"/>
  <c r="C42" i="3"/>
  <c r="C40" i="3" s="1"/>
  <c r="K40" i="3"/>
  <c r="K26" i="3" s="1"/>
  <c r="M133" i="2"/>
  <c r="Q11" i="2"/>
  <c r="Q10" i="2" s="1"/>
  <c r="H92" i="2"/>
  <c r="I91" i="2"/>
  <c r="M12" i="2"/>
  <c r="M14" i="2"/>
  <c r="M49" i="2"/>
  <c r="R55" i="2"/>
  <c r="R73" i="2"/>
  <c r="P117" i="2"/>
  <c r="D121" i="2"/>
  <c r="C121" i="2" s="1"/>
  <c r="C139" i="2"/>
  <c r="C177" i="2"/>
  <c r="H194" i="2"/>
  <c r="N17" i="2"/>
  <c r="N16" i="2" s="1"/>
  <c r="N11" i="2" s="1"/>
  <c r="N10" i="2" s="1"/>
  <c r="C189" i="2"/>
  <c r="C206" i="2"/>
  <c r="R12" i="2"/>
  <c r="D47" i="2"/>
  <c r="C124" i="2"/>
  <c r="M192" i="2"/>
  <c r="C250" i="2"/>
  <c r="M59" i="2"/>
  <c r="N55" i="2"/>
  <c r="N82" i="2"/>
  <c r="D17" i="2"/>
  <c r="M24" i="2"/>
  <c r="M39" i="2"/>
  <c r="C103" i="2"/>
  <c r="O117" i="2"/>
  <c r="N117" i="2" s="1"/>
  <c r="T117" i="2"/>
  <c r="R121" i="2"/>
  <c r="S117" i="2"/>
  <c r="L167" i="2"/>
  <c r="L154" i="2" s="1"/>
  <c r="D12" i="2"/>
  <c r="D64" i="2"/>
  <c r="C67" i="2"/>
  <c r="C64" i="2" s="1"/>
  <c r="D82" i="2"/>
  <c r="C194" i="2"/>
  <c r="R47" i="2"/>
  <c r="D55" i="2"/>
  <c r="C56" i="2"/>
  <c r="C55" i="2" s="1"/>
  <c r="H64" i="2"/>
  <c r="H11" i="2" s="1"/>
  <c r="H10" i="2" s="1"/>
  <c r="D73" i="2"/>
  <c r="C74" i="2"/>
  <c r="C77" i="2"/>
  <c r="C83" i="2"/>
  <c r="C82" i="2" s="1"/>
  <c r="N103" i="2"/>
  <c r="M103" i="2" s="1"/>
  <c r="C110" i="2"/>
  <c r="H155" i="2"/>
  <c r="C155" i="2" s="1"/>
  <c r="R155" i="2"/>
  <c r="M155" i="2" s="1"/>
  <c r="M171" i="2"/>
  <c r="M176" i="2"/>
  <c r="M201" i="2"/>
  <c r="M214" i="2"/>
  <c r="N64" i="2"/>
  <c r="M65" i="2"/>
  <c r="L117" i="2"/>
  <c r="H117" i="2" s="1"/>
  <c r="H118" i="2"/>
  <c r="C118" i="2" s="1"/>
  <c r="C245" i="2"/>
  <c r="D127" i="2"/>
  <c r="C127" i="2" s="1"/>
  <c r="M63" i="2"/>
  <c r="M84" i="2"/>
  <c r="M100" i="2"/>
  <c r="E117" i="2"/>
  <c r="M122" i="2"/>
  <c r="N127" i="2"/>
  <c r="R130" i="2"/>
  <c r="M130" i="2" s="1"/>
  <c r="C149" i="2"/>
  <c r="P167" i="2"/>
  <c r="N167" i="2" s="1"/>
  <c r="C175" i="2"/>
  <c r="C202" i="2"/>
  <c r="S205" i="2"/>
  <c r="R206" i="2"/>
  <c r="R205" i="2" s="1"/>
  <c r="N212" i="2"/>
  <c r="M212" i="2" s="1"/>
  <c r="M232" i="2"/>
  <c r="E258" i="2"/>
  <c r="E204" i="2" s="1"/>
  <c r="V258" i="2"/>
  <c r="V204" i="2" s="1"/>
  <c r="C268" i="2"/>
  <c r="M137" i="2"/>
  <c r="N142" i="2"/>
  <c r="M162" i="2"/>
  <c r="E167" i="2"/>
  <c r="D167" i="2" s="1"/>
  <c r="Q167" i="2"/>
  <c r="Q154" i="2" s="1"/>
  <c r="H168" i="2"/>
  <c r="D180" i="2"/>
  <c r="M184" i="2"/>
  <c r="M191" i="2"/>
  <c r="C211" i="2"/>
  <c r="H214" i="2"/>
  <c r="C223" i="2"/>
  <c r="M244" i="2"/>
  <c r="H248" i="2"/>
  <c r="C248" i="2" s="1"/>
  <c r="C254" i="2"/>
  <c r="D275" i="2"/>
  <c r="C300" i="2"/>
  <c r="M309" i="2"/>
  <c r="M252" i="2"/>
  <c r="N92" i="2"/>
  <c r="D92" i="2"/>
  <c r="R127" i="2"/>
  <c r="K167" i="2"/>
  <c r="K154" i="2" s="1"/>
  <c r="S167" i="2"/>
  <c r="M194" i="2"/>
  <c r="M48" i="2"/>
  <c r="M47" i="2" s="1"/>
  <c r="P91" i="2"/>
  <c r="M113" i="2"/>
  <c r="R118" i="2"/>
  <c r="M118" i="2" s="1"/>
  <c r="M134" i="2"/>
  <c r="N139" i="2"/>
  <c r="M139" i="2" s="1"/>
  <c r="R142" i="2"/>
  <c r="I167" i="2"/>
  <c r="T167" i="2"/>
  <c r="T154" i="2" s="1"/>
  <c r="C172" i="2"/>
  <c r="R174" i="2"/>
  <c r="H180" i="2"/>
  <c r="D192" i="2"/>
  <c r="L205" i="2"/>
  <c r="L204" i="2" s="1"/>
  <c r="R212" i="2"/>
  <c r="M231" i="2"/>
  <c r="M236" i="2"/>
  <c r="C238" i="2"/>
  <c r="M243" i="2"/>
  <c r="M270" i="2"/>
  <c r="H275" i="2"/>
  <c r="D295" i="2"/>
  <c r="C295" i="2" s="1"/>
  <c r="M306" i="2"/>
  <c r="R133" i="2"/>
  <c r="H151" i="2"/>
  <c r="C151" i="2" s="1"/>
  <c r="N206" i="2"/>
  <c r="D214" i="2"/>
  <c r="N250" i="2"/>
  <c r="M250" i="2" s="1"/>
  <c r="C255" i="2"/>
  <c r="O258" i="2"/>
  <c r="S258" i="2"/>
  <c r="R259" i="2"/>
  <c r="M66" i="2"/>
  <c r="H93" i="2"/>
  <c r="U117" i="2"/>
  <c r="U91" i="2" s="1"/>
  <c r="U9" i="2" s="1"/>
  <c r="N121" i="2"/>
  <c r="M121" i="2" s="1"/>
  <c r="R124" i="2"/>
  <c r="M124" i="2" s="1"/>
  <c r="M140" i="2"/>
  <c r="M145" i="2"/>
  <c r="G154" i="2"/>
  <c r="G9" i="2" s="1"/>
  <c r="M160" i="2"/>
  <c r="D168" i="2"/>
  <c r="M172" i="2"/>
  <c r="M179" i="2"/>
  <c r="O205" i="2"/>
  <c r="O204" i="2" s="1"/>
  <c r="P205" i="2"/>
  <c r="P204" i="2" s="1"/>
  <c r="C221" i="2"/>
  <c r="C240" i="2"/>
  <c r="H252" i="2"/>
  <c r="N255" i="2"/>
  <c r="M255" i="2" s="1"/>
  <c r="T258" i="2"/>
  <c r="T204" i="2" s="1"/>
  <c r="R269" i="2"/>
  <c r="M303" i="2"/>
  <c r="G205" i="2"/>
  <c r="G204" i="2" s="1"/>
  <c r="Q205" i="2"/>
  <c r="Q204" i="2" s="1"/>
  <c r="H269" i="2"/>
  <c r="C269" i="2" s="1"/>
  <c r="I258" i="2"/>
  <c r="L92" i="2"/>
  <c r="T92" i="2"/>
  <c r="T91" i="2" s="1"/>
  <c r="C112" i="2"/>
  <c r="C153" i="2"/>
  <c r="U154" i="2"/>
  <c r="C190" i="2"/>
  <c r="I205" i="2"/>
  <c r="I204" i="2" s="1"/>
  <c r="C228" i="2"/>
  <c r="H259" i="2"/>
  <c r="C259" i="2" s="1"/>
  <c r="H284" i="2"/>
  <c r="C284" i="2" s="1"/>
  <c r="C305" i="2"/>
  <c r="H245" i="2"/>
  <c r="D252" i="2"/>
  <c r="N269" i="2"/>
  <c r="C282" i="2"/>
  <c r="M283" i="2"/>
  <c r="C292" i="2"/>
  <c r="M293" i="2"/>
  <c r="D303" i="2"/>
  <c r="C303" i="2" s="1"/>
  <c r="M314" i="2"/>
  <c r="N290" i="2"/>
  <c r="M290" i="2" s="1"/>
  <c r="C159" i="2"/>
  <c r="C178" i="2"/>
  <c r="C200" i="2"/>
  <c r="N241" i="2"/>
  <c r="M241" i="2" s="1"/>
  <c r="C249" i="2"/>
  <c r="C264" i="2"/>
  <c r="M265" i="2"/>
  <c r="C289" i="2"/>
  <c r="D310" i="2"/>
  <c r="C310" i="2" s="1"/>
  <c r="H78" i="1"/>
  <c r="H79" i="1"/>
  <c r="H80" i="1"/>
  <c r="H81" i="1"/>
  <c r="H82" i="1"/>
  <c r="H83" i="1"/>
  <c r="H84" i="1"/>
  <c r="H60" i="1"/>
  <c r="H61" i="1"/>
  <c r="H62" i="1"/>
  <c r="H63" i="1"/>
  <c r="H64" i="1"/>
  <c r="H65" i="1"/>
  <c r="H66" i="1"/>
  <c r="H69" i="1"/>
  <c r="H70" i="1"/>
  <c r="H71" i="1"/>
  <c r="H72" i="1"/>
  <c r="H73" i="1"/>
  <c r="H74" i="1"/>
  <c r="H75" i="1"/>
  <c r="F46" i="1"/>
  <c r="G16" i="1"/>
  <c r="G15" i="1" s="1"/>
  <c r="H57" i="1"/>
  <c r="J46" i="1"/>
  <c r="K46" i="1"/>
  <c r="L46" i="1"/>
  <c r="I46" i="1"/>
  <c r="E46" i="1"/>
  <c r="G46" i="1"/>
  <c r="D46" i="1"/>
  <c r="C57" i="1"/>
  <c r="H234" i="1"/>
  <c r="H236" i="1"/>
  <c r="H237" i="1"/>
  <c r="H238" i="1"/>
  <c r="H239" i="1"/>
  <c r="H240" i="1"/>
  <c r="H241" i="1"/>
  <c r="H242" i="1"/>
  <c r="H243" i="1"/>
  <c r="H244" i="1"/>
  <c r="H246" i="1"/>
  <c r="H247" i="1"/>
  <c r="H248" i="1"/>
  <c r="H249" i="1"/>
  <c r="H250" i="1"/>
  <c r="H251" i="1"/>
  <c r="H252" i="1"/>
  <c r="H253" i="1"/>
  <c r="H254" i="1"/>
  <c r="H255" i="1"/>
  <c r="H256" i="1"/>
  <c r="H257" i="1"/>
  <c r="H258" i="1"/>
  <c r="H259" i="1"/>
  <c r="H261" i="1"/>
  <c r="H262" i="1"/>
  <c r="H263" i="1"/>
  <c r="H265" i="1"/>
  <c r="H266" i="1"/>
  <c r="H268" i="1"/>
  <c r="H270" i="1"/>
  <c r="H272" i="1"/>
  <c r="H273" i="1"/>
  <c r="H275" i="1"/>
  <c r="H277" i="1"/>
  <c r="H279" i="1"/>
  <c r="H280" i="1"/>
  <c r="H281" i="1"/>
  <c r="H282" i="1"/>
  <c r="H283" i="1"/>
  <c r="H284" i="1"/>
  <c r="H287" i="1"/>
  <c r="H288" i="1"/>
  <c r="H289" i="1"/>
  <c r="H290" i="1"/>
  <c r="H291" i="1"/>
  <c r="H292" i="1"/>
  <c r="H293" i="1"/>
  <c r="H294" i="1"/>
  <c r="H295" i="1"/>
  <c r="H296" i="1"/>
  <c r="H297" i="1"/>
  <c r="H299" i="1"/>
  <c r="H300" i="1"/>
  <c r="H301" i="1"/>
  <c r="H302" i="1"/>
  <c r="H304" i="1"/>
  <c r="H305" i="1"/>
  <c r="H306" i="1"/>
  <c r="H307" i="1"/>
  <c r="H308" i="1"/>
  <c r="H310" i="1"/>
  <c r="H311" i="1"/>
  <c r="H312" i="1"/>
  <c r="H313" i="1"/>
  <c r="H314" i="1"/>
  <c r="H315" i="1"/>
  <c r="H316" i="1"/>
  <c r="H317" i="1"/>
  <c r="H318" i="1"/>
  <c r="H320" i="1"/>
  <c r="H321" i="1"/>
  <c r="H322" i="1"/>
  <c r="H323" i="1"/>
  <c r="H324" i="1"/>
  <c r="H325" i="1"/>
  <c r="H327" i="1"/>
  <c r="H328" i="1"/>
  <c r="H329" i="1"/>
  <c r="H330" i="1"/>
  <c r="H331" i="1"/>
  <c r="H332" i="1"/>
  <c r="H333" i="1"/>
  <c r="H334" i="1"/>
  <c r="H335" i="1"/>
  <c r="H336" i="1"/>
  <c r="H337" i="1"/>
  <c r="H228" i="1"/>
  <c r="H229" i="1"/>
  <c r="H230" i="1"/>
  <c r="H231" i="1"/>
  <c r="H232" i="1"/>
  <c r="J333" i="1"/>
  <c r="K333" i="1"/>
  <c r="L333" i="1"/>
  <c r="I333" i="1"/>
  <c r="E333" i="1"/>
  <c r="F333" i="1"/>
  <c r="G333" i="1"/>
  <c r="D333" i="1"/>
  <c r="C337" i="1"/>
  <c r="J314" i="1"/>
  <c r="K314" i="1"/>
  <c r="L314" i="1"/>
  <c r="I314" i="1"/>
  <c r="E314" i="1"/>
  <c r="F314" i="1"/>
  <c r="G314" i="1"/>
  <c r="D314" i="1"/>
  <c r="C318" i="1"/>
  <c r="J303" i="1"/>
  <c r="K303" i="1"/>
  <c r="L303" i="1"/>
  <c r="I303" i="1"/>
  <c r="H303" i="1" s="1"/>
  <c r="E303" i="1"/>
  <c r="F303" i="1"/>
  <c r="G303" i="1"/>
  <c r="D303" i="1"/>
  <c r="J298" i="1"/>
  <c r="K298" i="1"/>
  <c r="L298" i="1"/>
  <c r="I298" i="1"/>
  <c r="H298" i="1" s="1"/>
  <c r="E298" i="1"/>
  <c r="F298" i="1"/>
  <c r="G298" i="1"/>
  <c r="D298" i="1"/>
  <c r="J286" i="1"/>
  <c r="K286" i="1"/>
  <c r="L286" i="1"/>
  <c r="I286" i="1"/>
  <c r="J245" i="1"/>
  <c r="K245" i="1"/>
  <c r="L245" i="1"/>
  <c r="I245" i="1"/>
  <c r="H245" i="1" s="1"/>
  <c r="E245" i="1"/>
  <c r="F245" i="1"/>
  <c r="G245" i="1"/>
  <c r="D245" i="1"/>
  <c r="C257" i="1"/>
  <c r="C258" i="1"/>
  <c r="C259" i="1"/>
  <c r="J235" i="1"/>
  <c r="K235" i="1"/>
  <c r="L235" i="1"/>
  <c r="I235" i="1"/>
  <c r="H235" i="1" s="1"/>
  <c r="E235" i="1"/>
  <c r="F235" i="1"/>
  <c r="G235" i="1"/>
  <c r="D235" i="1"/>
  <c r="C244" i="1"/>
  <c r="N244" i="1" s="1"/>
  <c r="J221" i="1"/>
  <c r="K221" i="1"/>
  <c r="L221" i="1"/>
  <c r="I221" i="1"/>
  <c r="G221" i="1"/>
  <c r="E221" i="1"/>
  <c r="F221" i="1"/>
  <c r="D221" i="1"/>
  <c r="H224" i="1"/>
  <c r="C224" i="1"/>
  <c r="L188" i="1"/>
  <c r="J96" i="1"/>
  <c r="K96" i="1"/>
  <c r="L96" i="1"/>
  <c r="I96" i="1"/>
  <c r="J49" i="3" l="1"/>
  <c r="C16" i="2"/>
  <c r="C11" i="2" s="1"/>
  <c r="C10" i="2" s="1"/>
  <c r="V9" i="2"/>
  <c r="J25" i="3"/>
  <c r="H205" i="2"/>
  <c r="M17" i="2"/>
  <c r="M16" i="2" s="1"/>
  <c r="C49" i="3"/>
  <c r="R258" i="2"/>
  <c r="R204" i="2" s="1"/>
  <c r="M64" i="2"/>
  <c r="I25" i="3"/>
  <c r="I9" i="3" s="1"/>
  <c r="N25" i="3"/>
  <c r="N9" i="3" s="1"/>
  <c r="R16" i="2"/>
  <c r="R11" i="2" s="1"/>
  <c r="R10" i="2" s="1"/>
  <c r="M55" i="2"/>
  <c r="T9" i="2"/>
  <c r="C192" i="2"/>
  <c r="K204" i="2"/>
  <c r="K9" i="2" s="1"/>
  <c r="C12" i="3"/>
  <c r="P9" i="3"/>
  <c r="C168" i="2"/>
  <c r="M174" i="2"/>
  <c r="M186" i="2"/>
  <c r="G25" i="3"/>
  <c r="G9" i="3" s="1"/>
  <c r="C241" i="2"/>
  <c r="H286" i="1"/>
  <c r="M269" i="2"/>
  <c r="K49" i="3"/>
  <c r="C252" i="2"/>
  <c r="M82" i="2"/>
  <c r="D26" i="3"/>
  <c r="D25" i="3" s="1"/>
  <c r="D9" i="3" s="1"/>
  <c r="K25" i="3"/>
  <c r="C25" i="3"/>
  <c r="C9" i="3" s="1"/>
  <c r="K12" i="3"/>
  <c r="J13" i="3"/>
  <c r="J12" i="3" s="1"/>
  <c r="H9" i="3"/>
  <c r="M127" i="2"/>
  <c r="C214" i="2"/>
  <c r="C92" i="2"/>
  <c r="C275" i="2"/>
  <c r="C258" i="2" s="1"/>
  <c r="M142" i="2"/>
  <c r="S204" i="2"/>
  <c r="R92" i="2"/>
  <c r="M92" i="2" s="1"/>
  <c r="E154" i="2"/>
  <c r="D154" i="2" s="1"/>
  <c r="P154" i="2"/>
  <c r="M206" i="2"/>
  <c r="M205" i="2" s="1"/>
  <c r="N205" i="2"/>
  <c r="O91" i="2"/>
  <c r="N258" i="2"/>
  <c r="D117" i="2"/>
  <c r="C117" i="2" s="1"/>
  <c r="E91" i="2"/>
  <c r="D205" i="2"/>
  <c r="Q9" i="2"/>
  <c r="H167" i="2"/>
  <c r="C167" i="2" s="1"/>
  <c r="I154" i="2"/>
  <c r="M259" i="2"/>
  <c r="M258" i="2" s="1"/>
  <c r="C180" i="2"/>
  <c r="R117" i="2"/>
  <c r="M117" i="2" s="1"/>
  <c r="S91" i="2"/>
  <c r="D16" i="2"/>
  <c r="D11" i="2" s="1"/>
  <c r="D10" i="2" s="1"/>
  <c r="M11" i="2"/>
  <c r="M10" i="2" s="1"/>
  <c r="H258" i="2"/>
  <c r="R167" i="2"/>
  <c r="M167" i="2" s="1"/>
  <c r="D258" i="2"/>
  <c r="S154" i="2"/>
  <c r="R154" i="2" s="1"/>
  <c r="L91" i="2"/>
  <c r="L9" i="2" s="1"/>
  <c r="C73" i="2"/>
  <c r="C46" i="1"/>
  <c r="N224" i="1"/>
  <c r="H221" i="1"/>
  <c r="C205" i="2" l="1"/>
  <c r="J9" i="3"/>
  <c r="H204" i="2"/>
  <c r="M204" i="2"/>
  <c r="K9" i="3"/>
  <c r="C204" i="2"/>
  <c r="D204" i="2"/>
  <c r="D91" i="2"/>
  <c r="E9" i="2"/>
  <c r="D9" i="2" s="1"/>
  <c r="N91" i="2"/>
  <c r="O9" i="2"/>
  <c r="N9" i="2" s="1"/>
  <c r="M9" i="2" s="1"/>
  <c r="H154" i="2"/>
  <c r="C154" i="2" s="1"/>
  <c r="I9" i="2"/>
  <c r="H9" i="2" s="1"/>
  <c r="N204" i="2"/>
  <c r="H91" i="2"/>
  <c r="R91" i="2"/>
  <c r="S9" i="2"/>
  <c r="R9" i="2" s="1"/>
  <c r="P9" i="2"/>
  <c r="N154" i="2"/>
  <c r="M154" i="2" s="1"/>
  <c r="H106" i="1"/>
  <c r="C106" i="1"/>
  <c r="H105" i="1"/>
  <c r="C105" i="1"/>
  <c r="M91" i="2" l="1"/>
  <c r="C91" i="2"/>
  <c r="C9" i="2"/>
  <c r="N106" i="1"/>
  <c r="N105" i="1"/>
  <c r="C59" i="1"/>
  <c r="C61" i="1" l="1"/>
  <c r="N61" i="1" s="1"/>
  <c r="H68" i="1" l="1"/>
  <c r="H77" i="1"/>
  <c r="H42" i="1" l="1"/>
  <c r="H43" i="1"/>
  <c r="H44" i="1"/>
  <c r="I16" i="1"/>
  <c r="I15" i="1" s="1"/>
  <c r="J16" i="1"/>
  <c r="J15" i="1" s="1"/>
  <c r="K16" i="1"/>
  <c r="K15" i="1" s="1"/>
  <c r="L16" i="1"/>
  <c r="L15" i="1" s="1"/>
  <c r="H59" i="1" l="1"/>
  <c r="I278" i="1" l="1"/>
  <c r="J278" i="1"/>
  <c r="K278" i="1"/>
  <c r="L278" i="1"/>
  <c r="H278" i="1" l="1"/>
  <c r="E286" i="1"/>
  <c r="C336" i="1" l="1"/>
  <c r="C335" i="1"/>
  <c r="C334" i="1"/>
  <c r="M333" i="1"/>
  <c r="C332" i="1"/>
  <c r="C331" i="1"/>
  <c r="C330" i="1"/>
  <c r="C329" i="1"/>
  <c r="N328" i="1"/>
  <c r="C327" i="1"/>
  <c r="M326" i="1"/>
  <c r="L326" i="1"/>
  <c r="K326" i="1"/>
  <c r="J326" i="1"/>
  <c r="I326" i="1"/>
  <c r="H326" i="1" s="1"/>
  <c r="G326" i="1"/>
  <c r="F326" i="1"/>
  <c r="E326" i="1"/>
  <c r="D326" i="1"/>
  <c r="C325" i="1"/>
  <c r="C324" i="1"/>
  <c r="C323" i="1"/>
  <c r="C322" i="1"/>
  <c r="C321" i="1"/>
  <c r="C320" i="1"/>
  <c r="M319" i="1"/>
  <c r="L319" i="1"/>
  <c r="K319" i="1"/>
  <c r="J319" i="1"/>
  <c r="I319" i="1"/>
  <c r="G319" i="1"/>
  <c r="F319" i="1"/>
  <c r="E319" i="1"/>
  <c r="D319" i="1"/>
  <c r="C317" i="1"/>
  <c r="C316" i="1"/>
  <c r="C315" i="1"/>
  <c r="M314" i="1"/>
  <c r="C313" i="1"/>
  <c r="C312" i="1"/>
  <c r="C311" i="1"/>
  <c r="C310" i="1"/>
  <c r="M309" i="1"/>
  <c r="L309" i="1"/>
  <c r="K309" i="1"/>
  <c r="J309" i="1"/>
  <c r="I309" i="1"/>
  <c r="H309" i="1" s="1"/>
  <c r="G309" i="1"/>
  <c r="F309" i="1"/>
  <c r="E309" i="1"/>
  <c r="D309" i="1"/>
  <c r="C307" i="1"/>
  <c r="C306" i="1"/>
  <c r="C305" i="1"/>
  <c r="C304" i="1"/>
  <c r="M303" i="1"/>
  <c r="C301" i="1"/>
  <c r="C300" i="1"/>
  <c r="C299" i="1"/>
  <c r="M298" i="1"/>
  <c r="N297" i="1"/>
  <c r="C296" i="1"/>
  <c r="C295" i="1"/>
  <c r="C294" i="1"/>
  <c r="C293" i="1"/>
  <c r="C292" i="1"/>
  <c r="C291" i="1"/>
  <c r="C290" i="1"/>
  <c r="C289" i="1"/>
  <c r="N288" i="1"/>
  <c r="C287" i="1"/>
  <c r="G286" i="1"/>
  <c r="F286" i="1"/>
  <c r="D286" i="1"/>
  <c r="C284" i="1"/>
  <c r="N284" i="1" s="1"/>
  <c r="C283" i="1"/>
  <c r="N283" i="1" s="1"/>
  <c r="C282" i="1"/>
  <c r="N282" i="1" s="1"/>
  <c r="C281" i="1"/>
  <c r="N281" i="1" s="1"/>
  <c r="C280" i="1"/>
  <c r="N280" i="1" s="1"/>
  <c r="C279" i="1"/>
  <c r="N279" i="1" s="1"/>
  <c r="G278" i="1"/>
  <c r="F278" i="1"/>
  <c r="E278" i="1"/>
  <c r="D278" i="1"/>
  <c r="C277" i="1"/>
  <c r="N277" i="1" s="1"/>
  <c r="L276" i="1"/>
  <c r="K276" i="1"/>
  <c r="J276" i="1"/>
  <c r="I276" i="1"/>
  <c r="H276" i="1" s="1"/>
  <c r="G276" i="1"/>
  <c r="F276" i="1"/>
  <c r="E276" i="1"/>
  <c r="D276" i="1"/>
  <c r="C275" i="1"/>
  <c r="N275" i="1" s="1"/>
  <c r="M274" i="1"/>
  <c r="L274" i="1"/>
  <c r="K274" i="1"/>
  <c r="J274" i="1"/>
  <c r="I274" i="1"/>
  <c r="G274" i="1"/>
  <c r="F274" i="1"/>
  <c r="E274" i="1"/>
  <c r="D274" i="1"/>
  <c r="C273" i="1"/>
  <c r="N273" i="1" s="1"/>
  <c r="C272" i="1"/>
  <c r="N272" i="1" s="1"/>
  <c r="L271" i="1"/>
  <c r="K271" i="1"/>
  <c r="J271" i="1"/>
  <c r="I271" i="1"/>
  <c r="H271" i="1" s="1"/>
  <c r="G271" i="1"/>
  <c r="F271" i="1"/>
  <c r="E271" i="1"/>
  <c r="D271" i="1"/>
  <c r="C270" i="1"/>
  <c r="N270" i="1" s="1"/>
  <c r="M269" i="1"/>
  <c r="L269" i="1"/>
  <c r="K269" i="1"/>
  <c r="J269" i="1"/>
  <c r="I269" i="1"/>
  <c r="H269" i="1" s="1"/>
  <c r="G269" i="1"/>
  <c r="F269" i="1"/>
  <c r="E269" i="1"/>
  <c r="D269" i="1"/>
  <c r="C268" i="1"/>
  <c r="C267" i="1" s="1"/>
  <c r="M267" i="1"/>
  <c r="L267" i="1"/>
  <c r="K267" i="1"/>
  <c r="J267" i="1"/>
  <c r="I267" i="1"/>
  <c r="G267" i="1"/>
  <c r="F267" i="1"/>
  <c r="E267" i="1"/>
  <c r="D267" i="1"/>
  <c r="C266" i="1"/>
  <c r="N266" i="1" s="1"/>
  <c r="C265" i="1"/>
  <c r="N265" i="1" s="1"/>
  <c r="M264" i="1"/>
  <c r="L264" i="1"/>
  <c r="K264" i="1"/>
  <c r="J264" i="1"/>
  <c r="I264" i="1"/>
  <c r="G264" i="1"/>
  <c r="F264" i="1"/>
  <c r="E264" i="1"/>
  <c r="D264" i="1"/>
  <c r="C263" i="1"/>
  <c r="N263" i="1" s="1"/>
  <c r="C262" i="1"/>
  <c r="N262" i="1" s="1"/>
  <c r="C261" i="1"/>
  <c r="N261" i="1" s="1"/>
  <c r="M260" i="1"/>
  <c r="L260" i="1"/>
  <c r="K260" i="1"/>
  <c r="J260" i="1"/>
  <c r="I260" i="1"/>
  <c r="G260" i="1"/>
  <c r="F260" i="1"/>
  <c r="E260" i="1"/>
  <c r="D260" i="1"/>
  <c r="C256" i="1"/>
  <c r="N256" i="1" s="1"/>
  <c r="C255" i="1"/>
  <c r="N255" i="1" s="1"/>
  <c r="C254" i="1"/>
  <c r="N254" i="1" s="1"/>
  <c r="C253" i="1"/>
  <c r="N253" i="1" s="1"/>
  <c r="C252" i="1"/>
  <c r="N252" i="1" s="1"/>
  <c r="C251" i="1"/>
  <c r="N251" i="1" s="1"/>
  <c r="C250" i="1"/>
  <c r="N250" i="1" s="1"/>
  <c r="C249" i="1"/>
  <c r="N249" i="1" s="1"/>
  <c r="C248" i="1"/>
  <c r="N248" i="1" s="1"/>
  <c r="C247" i="1"/>
  <c r="N247" i="1" s="1"/>
  <c r="C246" i="1"/>
  <c r="N246" i="1" s="1"/>
  <c r="M245" i="1"/>
  <c r="C243" i="1"/>
  <c r="N243" i="1" s="1"/>
  <c r="C242" i="1"/>
  <c r="N242" i="1" s="1"/>
  <c r="C241" i="1"/>
  <c r="N241" i="1" s="1"/>
  <c r="C240" i="1"/>
  <c r="N240" i="1" s="1"/>
  <c r="C239" i="1"/>
  <c r="N239" i="1" s="1"/>
  <c r="C238" i="1"/>
  <c r="N238" i="1" s="1"/>
  <c r="C237" i="1"/>
  <c r="N237" i="1" s="1"/>
  <c r="C236" i="1"/>
  <c r="N236" i="1" s="1"/>
  <c r="C234" i="1"/>
  <c r="N234" i="1" s="1"/>
  <c r="M233" i="1"/>
  <c r="L233" i="1"/>
  <c r="K233" i="1"/>
  <c r="J233" i="1"/>
  <c r="I233" i="1"/>
  <c r="G233" i="1"/>
  <c r="F233" i="1"/>
  <c r="E233" i="1"/>
  <c r="D233" i="1"/>
  <c r="C232" i="1"/>
  <c r="N232" i="1" s="1"/>
  <c r="C231" i="1"/>
  <c r="N231" i="1" s="1"/>
  <c r="C230" i="1"/>
  <c r="N230" i="1" s="1"/>
  <c r="C229" i="1"/>
  <c r="N229" i="1" s="1"/>
  <c r="C228" i="1"/>
  <c r="N228" i="1" s="1"/>
  <c r="M227" i="1"/>
  <c r="L227" i="1"/>
  <c r="K227" i="1"/>
  <c r="J227" i="1"/>
  <c r="I227" i="1"/>
  <c r="G227" i="1"/>
  <c r="F227" i="1"/>
  <c r="E227" i="1"/>
  <c r="D227" i="1"/>
  <c r="C223" i="1"/>
  <c r="N223" i="1" s="1"/>
  <c r="C222" i="1"/>
  <c r="N222" i="1" s="1"/>
  <c r="M221" i="1"/>
  <c r="H220" i="1"/>
  <c r="C220" i="1"/>
  <c r="H219" i="1"/>
  <c r="C219" i="1"/>
  <c r="H218" i="1"/>
  <c r="C218" i="1"/>
  <c r="H217" i="1"/>
  <c r="C217" i="1"/>
  <c r="H216" i="1"/>
  <c r="C216" i="1"/>
  <c r="H215" i="1"/>
  <c r="C215" i="1"/>
  <c r="L214" i="1"/>
  <c r="K214" i="1"/>
  <c r="J214" i="1"/>
  <c r="I214" i="1"/>
  <c r="G214" i="1"/>
  <c r="F214" i="1"/>
  <c r="E214" i="1"/>
  <c r="D214" i="1"/>
  <c r="H213" i="1"/>
  <c r="C213" i="1"/>
  <c r="L212" i="1"/>
  <c r="K212" i="1"/>
  <c r="J212" i="1"/>
  <c r="I212" i="1"/>
  <c r="G212" i="1"/>
  <c r="F212" i="1"/>
  <c r="E212" i="1"/>
  <c r="D212" i="1"/>
  <c r="C211" i="1"/>
  <c r="N211" i="1" s="1"/>
  <c r="C210" i="1"/>
  <c r="N210" i="1" s="1"/>
  <c r="L209" i="1"/>
  <c r="K209" i="1"/>
  <c r="J209" i="1"/>
  <c r="I209" i="1"/>
  <c r="G209" i="1"/>
  <c r="F209" i="1"/>
  <c r="E209" i="1"/>
  <c r="D209" i="1"/>
  <c r="C208" i="1"/>
  <c r="N208" i="1" s="1"/>
  <c r="C207" i="1"/>
  <c r="N207" i="1" s="1"/>
  <c r="L206" i="1"/>
  <c r="K206" i="1"/>
  <c r="J206" i="1"/>
  <c r="I206" i="1"/>
  <c r="G206" i="1"/>
  <c r="F206" i="1"/>
  <c r="E206" i="1"/>
  <c r="D206" i="1"/>
  <c r="C205" i="1"/>
  <c r="N205" i="1" s="1"/>
  <c r="C204" i="1"/>
  <c r="N204" i="1" s="1"/>
  <c r="L203" i="1"/>
  <c r="K203" i="1"/>
  <c r="J203" i="1"/>
  <c r="I203" i="1"/>
  <c r="G203" i="1"/>
  <c r="F203" i="1"/>
  <c r="E203" i="1"/>
  <c r="D203" i="1"/>
  <c r="C202" i="1"/>
  <c r="N202" i="1" s="1"/>
  <c r="C201" i="1"/>
  <c r="N201" i="1" s="1"/>
  <c r="L200" i="1"/>
  <c r="K200" i="1"/>
  <c r="J200" i="1"/>
  <c r="I200" i="1"/>
  <c r="G200" i="1"/>
  <c r="F200" i="1"/>
  <c r="E200" i="1"/>
  <c r="D200" i="1"/>
  <c r="C199" i="1"/>
  <c r="N199" i="1" s="1"/>
  <c r="C198" i="1"/>
  <c r="N198" i="1" s="1"/>
  <c r="L197" i="1"/>
  <c r="K197" i="1"/>
  <c r="J197" i="1"/>
  <c r="I197" i="1"/>
  <c r="G197" i="1"/>
  <c r="F197" i="1"/>
  <c r="E197" i="1"/>
  <c r="D197" i="1"/>
  <c r="C196" i="1"/>
  <c r="N196" i="1" s="1"/>
  <c r="C195" i="1"/>
  <c r="N195" i="1" s="1"/>
  <c r="L194" i="1"/>
  <c r="K194" i="1"/>
  <c r="J194" i="1"/>
  <c r="I194" i="1"/>
  <c r="G194" i="1"/>
  <c r="F194" i="1"/>
  <c r="E194" i="1"/>
  <c r="D194" i="1"/>
  <c r="C193" i="1"/>
  <c r="N193" i="1" s="1"/>
  <c r="C192" i="1"/>
  <c r="N192" i="1" s="1"/>
  <c r="L191" i="1"/>
  <c r="K191" i="1"/>
  <c r="J191" i="1"/>
  <c r="I191" i="1"/>
  <c r="G191" i="1"/>
  <c r="F191" i="1"/>
  <c r="E191" i="1"/>
  <c r="D191" i="1"/>
  <c r="C190" i="1"/>
  <c r="N190" i="1" s="1"/>
  <c r="C189" i="1"/>
  <c r="N189" i="1" s="1"/>
  <c r="K188" i="1"/>
  <c r="J188" i="1"/>
  <c r="I188" i="1"/>
  <c r="G188" i="1"/>
  <c r="F188" i="1"/>
  <c r="E188" i="1"/>
  <c r="D188" i="1"/>
  <c r="C186" i="1"/>
  <c r="N186" i="1" s="1"/>
  <c r="C185" i="1"/>
  <c r="N185" i="1" s="1"/>
  <c r="C184" i="1"/>
  <c r="N184" i="1" s="1"/>
  <c r="C183" i="1"/>
  <c r="N183" i="1" s="1"/>
  <c r="C182" i="1"/>
  <c r="N182" i="1" s="1"/>
  <c r="C181" i="1"/>
  <c r="N181" i="1" s="1"/>
  <c r="C180" i="1"/>
  <c r="N180" i="1" s="1"/>
  <c r="C179" i="1"/>
  <c r="N179" i="1" s="1"/>
  <c r="C178" i="1"/>
  <c r="N178" i="1" s="1"/>
  <c r="C177" i="1"/>
  <c r="N177" i="1" s="1"/>
  <c r="C176" i="1"/>
  <c r="N176" i="1" s="1"/>
  <c r="M175" i="1"/>
  <c r="L175" i="1"/>
  <c r="K175" i="1"/>
  <c r="J175" i="1"/>
  <c r="I175" i="1"/>
  <c r="G175" i="1"/>
  <c r="F175" i="1"/>
  <c r="E175" i="1"/>
  <c r="D175" i="1"/>
  <c r="C173" i="1"/>
  <c r="N173" i="1" s="1"/>
  <c r="C172" i="1"/>
  <c r="N172" i="1" s="1"/>
  <c r="M171" i="1"/>
  <c r="L171" i="1"/>
  <c r="K171" i="1"/>
  <c r="J171" i="1"/>
  <c r="I171" i="1"/>
  <c r="G171" i="1"/>
  <c r="F171" i="1"/>
  <c r="E171" i="1"/>
  <c r="D171" i="1"/>
  <c r="C170" i="1"/>
  <c r="N170" i="1" s="1"/>
  <c r="C169" i="1"/>
  <c r="N169" i="1" s="1"/>
  <c r="C168" i="1"/>
  <c r="N168" i="1" s="1"/>
  <c r="C167" i="1"/>
  <c r="N167" i="1" s="1"/>
  <c r="C166" i="1"/>
  <c r="N166" i="1" s="1"/>
  <c r="C165" i="1"/>
  <c r="N165" i="1" s="1"/>
  <c r="C164" i="1"/>
  <c r="N164" i="1" s="1"/>
  <c r="C163" i="1"/>
  <c r="N163" i="1" s="1"/>
  <c r="C162" i="1"/>
  <c r="N162" i="1" s="1"/>
  <c r="C161" i="1"/>
  <c r="N161" i="1" s="1"/>
  <c r="C160" i="1"/>
  <c r="N160" i="1" s="1"/>
  <c r="C159" i="1"/>
  <c r="N159" i="1" s="1"/>
  <c r="C158" i="1"/>
  <c r="N158" i="1" s="1"/>
  <c r="C157" i="1"/>
  <c r="N157" i="1" s="1"/>
  <c r="C156" i="1"/>
  <c r="N156" i="1" s="1"/>
  <c r="C155" i="1"/>
  <c r="N155" i="1" s="1"/>
  <c r="C154" i="1"/>
  <c r="N154" i="1" s="1"/>
  <c r="C153" i="1"/>
  <c r="N153" i="1" s="1"/>
  <c r="C152" i="1"/>
  <c r="N152" i="1" s="1"/>
  <c r="C151" i="1"/>
  <c r="N151" i="1" s="1"/>
  <c r="C150" i="1"/>
  <c r="N150" i="1" s="1"/>
  <c r="C149" i="1"/>
  <c r="N149" i="1" s="1"/>
  <c r="C148" i="1"/>
  <c r="N148" i="1" s="1"/>
  <c r="C147" i="1"/>
  <c r="N147" i="1" s="1"/>
  <c r="C146" i="1"/>
  <c r="N146" i="1" s="1"/>
  <c r="C145" i="1"/>
  <c r="N145" i="1" s="1"/>
  <c r="C144" i="1"/>
  <c r="N144" i="1" s="1"/>
  <c r="L143" i="1"/>
  <c r="K143" i="1"/>
  <c r="J143" i="1"/>
  <c r="I143" i="1"/>
  <c r="G143" i="1"/>
  <c r="F143" i="1"/>
  <c r="E143" i="1"/>
  <c r="D143" i="1"/>
  <c r="C142" i="1"/>
  <c r="N142" i="1" s="1"/>
  <c r="C141" i="1"/>
  <c r="N141" i="1" s="1"/>
  <c r="L140" i="1"/>
  <c r="K140" i="1"/>
  <c r="J140" i="1"/>
  <c r="I140" i="1"/>
  <c r="G140" i="1"/>
  <c r="F140" i="1"/>
  <c r="E140" i="1"/>
  <c r="D140" i="1"/>
  <c r="C139" i="1"/>
  <c r="N139" i="1" s="1"/>
  <c r="C138" i="1"/>
  <c r="N138" i="1" s="1"/>
  <c r="L137" i="1"/>
  <c r="K137" i="1"/>
  <c r="J137" i="1"/>
  <c r="I137" i="1"/>
  <c r="G137" i="1"/>
  <c r="F137" i="1"/>
  <c r="E137" i="1"/>
  <c r="D137" i="1"/>
  <c r="C136" i="1"/>
  <c r="N136" i="1" s="1"/>
  <c r="C135" i="1"/>
  <c r="N135" i="1" s="1"/>
  <c r="L134" i="1"/>
  <c r="K134" i="1"/>
  <c r="J134" i="1"/>
  <c r="I134" i="1"/>
  <c r="G134" i="1"/>
  <c r="F134" i="1"/>
  <c r="E134" i="1"/>
  <c r="D134" i="1"/>
  <c r="C133" i="1"/>
  <c r="N133" i="1" s="1"/>
  <c r="C132" i="1"/>
  <c r="N132" i="1" s="1"/>
  <c r="L131" i="1"/>
  <c r="K131" i="1"/>
  <c r="J131" i="1"/>
  <c r="I131" i="1"/>
  <c r="G131" i="1"/>
  <c r="F131" i="1"/>
  <c r="E131" i="1"/>
  <c r="D131" i="1"/>
  <c r="C130" i="1"/>
  <c r="N130" i="1" s="1"/>
  <c r="C129" i="1"/>
  <c r="N129" i="1" s="1"/>
  <c r="L128" i="1"/>
  <c r="K128" i="1"/>
  <c r="J128" i="1"/>
  <c r="I128" i="1"/>
  <c r="G128" i="1"/>
  <c r="F128" i="1"/>
  <c r="E128" i="1"/>
  <c r="D128" i="1"/>
  <c r="C127" i="1"/>
  <c r="N127" i="1" s="1"/>
  <c r="C126" i="1"/>
  <c r="N126" i="1" s="1"/>
  <c r="L125" i="1"/>
  <c r="K125" i="1"/>
  <c r="J125" i="1"/>
  <c r="I125" i="1"/>
  <c r="G125" i="1"/>
  <c r="F125" i="1"/>
  <c r="E125" i="1"/>
  <c r="D125" i="1"/>
  <c r="C124" i="1"/>
  <c r="N124" i="1" s="1"/>
  <c r="C123" i="1"/>
  <c r="N123" i="1" s="1"/>
  <c r="L122" i="1"/>
  <c r="K122" i="1"/>
  <c r="J122" i="1"/>
  <c r="I122" i="1"/>
  <c r="G122" i="1"/>
  <c r="F122" i="1"/>
  <c r="E122" i="1"/>
  <c r="D122" i="1"/>
  <c r="C120" i="1"/>
  <c r="N120" i="1" s="1"/>
  <c r="C119" i="1"/>
  <c r="N119" i="1" s="1"/>
  <c r="C118" i="1"/>
  <c r="N118" i="1" s="1"/>
  <c r="C117" i="1"/>
  <c r="C116" i="1"/>
  <c r="N116" i="1" s="1"/>
  <c r="C115" i="1"/>
  <c r="N115" i="1" s="1"/>
  <c r="C114" i="1"/>
  <c r="N114" i="1" s="1"/>
  <c r="C113" i="1"/>
  <c r="C112" i="1"/>
  <c r="C111" i="1"/>
  <c r="N111" i="1" s="1"/>
  <c r="C110" i="1"/>
  <c r="N110" i="1" s="1"/>
  <c r="C109" i="1"/>
  <c r="N109" i="1" s="1"/>
  <c r="C108" i="1"/>
  <c r="N108" i="1" s="1"/>
  <c r="L107" i="1"/>
  <c r="K107" i="1"/>
  <c r="J107" i="1"/>
  <c r="I107" i="1"/>
  <c r="I95" i="1" s="1"/>
  <c r="G107" i="1"/>
  <c r="F107" i="1"/>
  <c r="E107" i="1"/>
  <c r="D107" i="1"/>
  <c r="C104" i="1"/>
  <c r="N104" i="1" s="1"/>
  <c r="C103" i="1"/>
  <c r="N103" i="1" s="1"/>
  <c r="C102" i="1"/>
  <c r="N102" i="1" s="1"/>
  <c r="C101" i="1"/>
  <c r="N101" i="1" s="1"/>
  <c r="C100" i="1"/>
  <c r="N100" i="1" s="1"/>
  <c r="C99" i="1"/>
  <c r="C98" i="1"/>
  <c r="N98" i="1" s="1"/>
  <c r="C97" i="1"/>
  <c r="N97" i="1" s="1"/>
  <c r="G96" i="1"/>
  <c r="F96" i="1"/>
  <c r="E96" i="1"/>
  <c r="E95" i="1" s="1"/>
  <c r="D96" i="1"/>
  <c r="N93" i="1"/>
  <c r="C92" i="1"/>
  <c r="C91" i="1"/>
  <c r="C90" i="1"/>
  <c r="N90" i="1" s="1"/>
  <c r="C89" i="1"/>
  <c r="N89" i="1" s="1"/>
  <c r="C88" i="1"/>
  <c r="C87" i="1"/>
  <c r="N87" i="1" s="1"/>
  <c r="C86" i="1"/>
  <c r="L85" i="1"/>
  <c r="K85" i="1"/>
  <c r="J85" i="1"/>
  <c r="I85" i="1"/>
  <c r="G85" i="1"/>
  <c r="F85" i="1"/>
  <c r="E85" i="1"/>
  <c r="D85" i="1"/>
  <c r="L76" i="1"/>
  <c r="K76" i="1"/>
  <c r="J76" i="1"/>
  <c r="I76" i="1"/>
  <c r="L67" i="1"/>
  <c r="K67" i="1"/>
  <c r="J67" i="1"/>
  <c r="I67" i="1"/>
  <c r="H56" i="1"/>
  <c r="C56" i="1"/>
  <c r="H55" i="1"/>
  <c r="C55" i="1"/>
  <c r="H54" i="1"/>
  <c r="C54" i="1"/>
  <c r="H53" i="1"/>
  <c r="C53" i="1"/>
  <c r="H52" i="1"/>
  <c r="C52" i="1"/>
  <c r="H51" i="1"/>
  <c r="C51" i="1"/>
  <c r="H50" i="1"/>
  <c r="C50" i="1"/>
  <c r="H49" i="1"/>
  <c r="C49" i="1"/>
  <c r="H48" i="1"/>
  <c r="C48" i="1"/>
  <c r="H47" i="1"/>
  <c r="C47" i="1"/>
  <c r="H45" i="1"/>
  <c r="C45" i="1"/>
  <c r="H41" i="1"/>
  <c r="C41" i="1"/>
  <c r="H40" i="1"/>
  <c r="C40" i="1"/>
  <c r="H39" i="1"/>
  <c r="C39" i="1"/>
  <c r="H38" i="1"/>
  <c r="C38" i="1"/>
  <c r="H37" i="1"/>
  <c r="C37" i="1"/>
  <c r="H36" i="1"/>
  <c r="C36" i="1"/>
  <c r="H35" i="1"/>
  <c r="C35" i="1"/>
  <c r="H34" i="1"/>
  <c r="C34" i="1"/>
  <c r="H33" i="1"/>
  <c r="C33" i="1"/>
  <c r="H32" i="1"/>
  <c r="C32" i="1"/>
  <c r="H31" i="1"/>
  <c r="C31" i="1"/>
  <c r="H30" i="1"/>
  <c r="C30" i="1"/>
  <c r="H29" i="1"/>
  <c r="C29" i="1"/>
  <c r="H28" i="1"/>
  <c r="C28" i="1"/>
  <c r="H27" i="1"/>
  <c r="C27" i="1"/>
  <c r="H26" i="1"/>
  <c r="C26" i="1"/>
  <c r="H25" i="1"/>
  <c r="C25" i="1"/>
  <c r="H24" i="1"/>
  <c r="C24" i="1"/>
  <c r="H23" i="1"/>
  <c r="C23" i="1"/>
  <c r="H22" i="1"/>
  <c r="C22" i="1"/>
  <c r="H21" i="1"/>
  <c r="C21" i="1"/>
  <c r="H20" i="1"/>
  <c r="C20" i="1"/>
  <c r="H19" i="1"/>
  <c r="C19" i="1"/>
  <c r="H18" i="1"/>
  <c r="C18" i="1"/>
  <c r="H17" i="1"/>
  <c r="C17" i="1"/>
  <c r="F16" i="1"/>
  <c r="F15" i="1" s="1"/>
  <c r="E16" i="1"/>
  <c r="E15" i="1" s="1"/>
  <c r="D16" i="1"/>
  <c r="D15" i="1" s="1"/>
  <c r="C15" i="1" s="1"/>
  <c r="H14" i="1"/>
  <c r="C14" i="1"/>
  <c r="H13" i="1"/>
  <c r="C13" i="1"/>
  <c r="H12" i="1"/>
  <c r="C12" i="1"/>
  <c r="L11" i="1"/>
  <c r="K11" i="1"/>
  <c r="J11" i="1"/>
  <c r="I11" i="1"/>
  <c r="G11" i="1"/>
  <c r="F11" i="1"/>
  <c r="E11" i="1"/>
  <c r="D11" i="1"/>
  <c r="H319" i="1" l="1"/>
  <c r="H264" i="1"/>
  <c r="H260" i="1"/>
  <c r="H233" i="1"/>
  <c r="H227" i="1"/>
  <c r="H171" i="1"/>
  <c r="H274" i="1"/>
  <c r="H267" i="1"/>
  <c r="D226" i="1"/>
  <c r="M226" i="1"/>
  <c r="I226" i="1"/>
  <c r="E226" i="1"/>
  <c r="G95" i="1"/>
  <c r="F226" i="1"/>
  <c r="G226" i="1"/>
  <c r="J226" i="1"/>
  <c r="K226" i="1"/>
  <c r="L226" i="1"/>
  <c r="N216" i="1"/>
  <c r="H214" i="1"/>
  <c r="F285" i="1"/>
  <c r="C319" i="1"/>
  <c r="E76" i="1"/>
  <c r="G67" i="1"/>
  <c r="C74" i="1"/>
  <c r="N74" i="1" s="1"/>
  <c r="N335" i="1"/>
  <c r="H212" i="1"/>
  <c r="N320" i="1"/>
  <c r="N324" i="1"/>
  <c r="N329" i="1"/>
  <c r="C276" i="1"/>
  <c r="N276" i="1" s="1"/>
  <c r="N315" i="1"/>
  <c r="C278" i="1"/>
  <c r="N278" i="1" s="1"/>
  <c r="N292" i="1"/>
  <c r="N312" i="1"/>
  <c r="F95" i="1"/>
  <c r="C200" i="1"/>
  <c r="N218" i="1"/>
  <c r="C271" i="1"/>
  <c r="C260" i="1"/>
  <c r="E285" i="1"/>
  <c r="N332" i="1"/>
  <c r="L95" i="1"/>
  <c r="C143" i="1"/>
  <c r="D95" i="1"/>
  <c r="C137" i="1"/>
  <c r="C125" i="1"/>
  <c r="N217" i="1"/>
  <c r="C303" i="1"/>
  <c r="N307" i="1"/>
  <c r="H122" i="1"/>
  <c r="C264" i="1"/>
  <c r="N268" i="1"/>
  <c r="N267" i="1" s="1"/>
  <c r="N289" i="1"/>
  <c r="N293" i="1"/>
  <c r="M285" i="1"/>
  <c r="C128" i="1"/>
  <c r="N290" i="1"/>
  <c r="C203" i="1"/>
  <c r="N219" i="1"/>
  <c r="C309" i="1"/>
  <c r="N327" i="1"/>
  <c r="N26" i="1"/>
  <c r="N30" i="1"/>
  <c r="H128" i="1"/>
  <c r="C131" i="1"/>
  <c r="C191" i="1"/>
  <c r="C269" i="1"/>
  <c r="C274" i="1"/>
  <c r="D285" i="1"/>
  <c r="C298" i="1"/>
  <c r="C75" i="1"/>
  <c r="N75" i="1" s="1"/>
  <c r="E121" i="1"/>
  <c r="C188" i="1"/>
  <c r="H197" i="1"/>
  <c r="N220" i="1"/>
  <c r="C227" i="1"/>
  <c r="G285" i="1"/>
  <c r="N294" i="1"/>
  <c r="N299" i="1"/>
  <c r="N304" i="1"/>
  <c r="N316" i="1"/>
  <c r="N321" i="1"/>
  <c r="N325" i="1"/>
  <c r="C333" i="1"/>
  <c r="G76" i="1"/>
  <c r="C107" i="1"/>
  <c r="F121" i="1"/>
  <c r="C134" i="1"/>
  <c r="C175" i="1"/>
  <c r="C194" i="1"/>
  <c r="H209" i="1"/>
  <c r="C212" i="1"/>
  <c r="C221" i="1"/>
  <c r="C286" i="1"/>
  <c r="N291" i="1"/>
  <c r="N313" i="1"/>
  <c r="N334" i="1"/>
  <c r="C16" i="1"/>
  <c r="E94" i="1"/>
  <c r="C206" i="1"/>
  <c r="N213" i="1"/>
  <c r="N287" i="1"/>
  <c r="N295" i="1"/>
  <c r="N300" i="1"/>
  <c r="N305" i="1"/>
  <c r="N310" i="1"/>
  <c r="N317" i="1"/>
  <c r="N322" i="1"/>
  <c r="C326" i="1"/>
  <c r="N330" i="1"/>
  <c r="N33" i="1"/>
  <c r="C66" i="1"/>
  <c r="N66" i="1" s="1"/>
  <c r="C140" i="1"/>
  <c r="C197" i="1"/>
  <c r="N215" i="1"/>
  <c r="C233" i="1"/>
  <c r="C235" i="1"/>
  <c r="N296" i="1"/>
  <c r="N301" i="1"/>
  <c r="N306" i="1"/>
  <c r="N311" i="1"/>
  <c r="C314" i="1"/>
  <c r="N314" i="1" s="1"/>
  <c r="N323" i="1"/>
  <c r="N331" i="1"/>
  <c r="F58" i="1"/>
  <c r="C171" i="1"/>
  <c r="H175" i="1"/>
  <c r="H206" i="1"/>
  <c r="C209" i="1"/>
  <c r="C245" i="1"/>
  <c r="N336" i="1"/>
  <c r="E58" i="1"/>
  <c r="N39" i="1"/>
  <c r="H11" i="1"/>
  <c r="N20" i="1"/>
  <c r="N32" i="1"/>
  <c r="N40" i="1"/>
  <c r="N48" i="1"/>
  <c r="N52" i="1"/>
  <c r="N56" i="1"/>
  <c r="N34" i="1"/>
  <c r="N38" i="1"/>
  <c r="N12" i="1"/>
  <c r="C11" i="1"/>
  <c r="N47" i="1"/>
  <c r="N55" i="1"/>
  <c r="N45" i="1"/>
  <c r="N36" i="1"/>
  <c r="N21" i="1"/>
  <c r="N25" i="1"/>
  <c r="N14" i="1"/>
  <c r="J285" i="1"/>
  <c r="K285" i="1"/>
  <c r="L285" i="1"/>
  <c r="I285" i="1"/>
  <c r="H203" i="1"/>
  <c r="H200" i="1"/>
  <c r="H191" i="1"/>
  <c r="I187" i="1"/>
  <c r="H188" i="1"/>
  <c r="K187" i="1"/>
  <c r="H143" i="1"/>
  <c r="H140" i="1"/>
  <c r="H137" i="1"/>
  <c r="K121" i="1"/>
  <c r="H131" i="1"/>
  <c r="I121" i="1"/>
  <c r="I94" i="1" s="1"/>
  <c r="H107" i="1"/>
  <c r="J95" i="1"/>
  <c r="K95" i="1"/>
  <c r="H96" i="1"/>
  <c r="C80" i="1"/>
  <c r="N80" i="1" s="1"/>
  <c r="C81" i="1"/>
  <c r="N81" i="1" s="1"/>
  <c r="C84" i="1"/>
  <c r="N84" i="1" s="1"/>
  <c r="C77" i="1"/>
  <c r="N77" i="1" s="1"/>
  <c r="F76" i="1"/>
  <c r="F67" i="1"/>
  <c r="C70" i="1"/>
  <c r="N70" i="1" s="1"/>
  <c r="G58" i="1"/>
  <c r="C69" i="1"/>
  <c r="N69" i="1" s="1"/>
  <c r="C64" i="1"/>
  <c r="N64" i="1" s="1"/>
  <c r="N49" i="1"/>
  <c r="N53" i="1"/>
  <c r="N18" i="1"/>
  <c r="N22" i="1"/>
  <c r="H46" i="1"/>
  <c r="N51" i="1"/>
  <c r="N37" i="1"/>
  <c r="H16" i="1"/>
  <c r="N24" i="1"/>
  <c r="N23" i="1"/>
  <c r="N17" i="1"/>
  <c r="N28" i="1"/>
  <c r="N41" i="1"/>
  <c r="N29" i="1"/>
  <c r="L187" i="1"/>
  <c r="L174" i="1" s="1"/>
  <c r="G187" i="1"/>
  <c r="G174" i="1" s="1"/>
  <c r="C214" i="1"/>
  <c r="N214" i="1" s="1"/>
  <c r="N86" i="1"/>
  <c r="H85" i="1"/>
  <c r="H76" i="1"/>
  <c r="C79" i="1"/>
  <c r="N79" i="1" s="1"/>
  <c r="C78" i="1"/>
  <c r="N78" i="1" s="1"/>
  <c r="C83" i="1"/>
  <c r="N83" i="1" s="1"/>
  <c r="H67" i="1"/>
  <c r="C73" i="1"/>
  <c r="N73" i="1" s="1"/>
  <c r="C72" i="1"/>
  <c r="N72" i="1" s="1"/>
  <c r="C62" i="1"/>
  <c r="N62" i="1" s="1"/>
  <c r="C65" i="1"/>
  <c r="N65" i="1" s="1"/>
  <c r="C60" i="1"/>
  <c r="N60" i="1" s="1"/>
  <c r="C63" i="1"/>
  <c r="N63" i="1" s="1"/>
  <c r="D58" i="1"/>
  <c r="N13" i="1"/>
  <c r="N35" i="1"/>
  <c r="E67" i="1"/>
  <c r="H15" i="1"/>
  <c r="N50" i="1"/>
  <c r="C68" i="1"/>
  <c r="N68" i="1" s="1"/>
  <c r="N27" i="1"/>
  <c r="D67" i="1"/>
  <c r="C71" i="1"/>
  <c r="N71" i="1" s="1"/>
  <c r="N19" i="1"/>
  <c r="N54" i="1"/>
  <c r="N31" i="1"/>
  <c r="C82" i="1"/>
  <c r="N82" i="1" s="1"/>
  <c r="N117" i="1"/>
  <c r="H134" i="1"/>
  <c r="N134" i="1" s="1"/>
  <c r="G121" i="1"/>
  <c r="G94" i="1" s="1"/>
  <c r="D76" i="1"/>
  <c r="J121" i="1"/>
  <c r="H125" i="1"/>
  <c r="C85" i="1"/>
  <c r="N88" i="1"/>
  <c r="N91" i="1"/>
  <c r="C96" i="1"/>
  <c r="N99" i="1"/>
  <c r="N112" i="1"/>
  <c r="C122" i="1"/>
  <c r="D121" i="1"/>
  <c r="L121" i="1"/>
  <c r="N92" i="1"/>
  <c r="N113" i="1"/>
  <c r="J187" i="1"/>
  <c r="D187" i="1"/>
  <c r="E187" i="1"/>
  <c r="E174" i="1" s="1"/>
  <c r="F187" i="1"/>
  <c r="F174" i="1" s="1"/>
  <c r="H194" i="1"/>
  <c r="H226" i="1" l="1"/>
  <c r="F10" i="1"/>
  <c r="N188" i="1"/>
  <c r="H285" i="1"/>
  <c r="K225" i="1"/>
  <c r="N260" i="1"/>
  <c r="N191" i="1"/>
  <c r="N212" i="1"/>
  <c r="C226" i="1"/>
  <c r="N264" i="1"/>
  <c r="N197" i="1"/>
  <c r="H95" i="1"/>
  <c r="N245" i="1"/>
  <c r="N143" i="1"/>
  <c r="N271" i="1"/>
  <c r="N309" i="1"/>
  <c r="F94" i="1"/>
  <c r="N326" i="1"/>
  <c r="N203" i="1"/>
  <c r="C58" i="1"/>
  <c r="N131" i="1"/>
  <c r="N233" i="1"/>
  <c r="N235" i="1"/>
  <c r="N274" i="1"/>
  <c r="N122" i="1"/>
  <c r="J225" i="1"/>
  <c r="L94" i="1"/>
  <c r="F225" i="1"/>
  <c r="N286" i="1"/>
  <c r="N137" i="1"/>
  <c r="N319" i="1"/>
  <c r="N16" i="1"/>
  <c r="N269" i="1"/>
  <c r="N107" i="1"/>
  <c r="G225" i="1"/>
  <c r="N125" i="1"/>
  <c r="N200" i="1"/>
  <c r="D225" i="1"/>
  <c r="N11" i="1"/>
  <c r="N128" i="1"/>
  <c r="C121" i="1"/>
  <c r="N171" i="1"/>
  <c r="N298" i="1"/>
  <c r="N333" i="1"/>
  <c r="E225" i="1"/>
  <c r="N303" i="1"/>
  <c r="N194" i="1"/>
  <c r="N206" i="1"/>
  <c r="M225" i="1"/>
  <c r="N227" i="1"/>
  <c r="N175" i="1"/>
  <c r="N221" i="1"/>
  <c r="L225" i="1"/>
  <c r="C76" i="1"/>
  <c r="N76" i="1" s="1"/>
  <c r="N209" i="1"/>
  <c r="D94" i="1"/>
  <c r="E10" i="1"/>
  <c r="N140" i="1"/>
  <c r="C285" i="1"/>
  <c r="I225" i="1"/>
  <c r="K174" i="1"/>
  <c r="H187" i="1"/>
  <c r="I174" i="1"/>
  <c r="K94" i="1"/>
  <c r="H121" i="1"/>
  <c r="G10" i="1"/>
  <c r="N46" i="1"/>
  <c r="C187" i="1"/>
  <c r="N85" i="1"/>
  <c r="D10" i="1"/>
  <c r="J174" i="1"/>
  <c r="J94" i="1"/>
  <c r="C95" i="1"/>
  <c r="N96" i="1"/>
  <c r="C67" i="1"/>
  <c r="N67" i="1" s="1"/>
  <c r="D174" i="1"/>
  <c r="C174" i="1" s="1"/>
  <c r="G9" i="1" l="1"/>
  <c r="C10" i="1"/>
  <c r="C225" i="1"/>
  <c r="N226" i="1"/>
  <c r="H94" i="1"/>
  <c r="N15" i="1"/>
  <c r="N95" i="1"/>
  <c r="N121" i="1"/>
  <c r="N285" i="1"/>
  <c r="E9" i="1"/>
  <c r="F9" i="1"/>
  <c r="C94" i="1"/>
  <c r="D9" i="1"/>
  <c r="H225" i="1"/>
  <c r="H174" i="1"/>
  <c r="N174" i="1" s="1"/>
  <c r="N187" i="1"/>
  <c r="N94" i="1" l="1"/>
  <c r="N225" i="1"/>
  <c r="C9" i="1"/>
  <c r="J58" i="1" l="1"/>
  <c r="I58" i="1"/>
  <c r="K58" i="1"/>
  <c r="K10" i="1" s="1"/>
  <c r="K9" i="1" s="1"/>
  <c r="N59" i="1"/>
  <c r="L58" i="1"/>
  <c r="L10" i="1" s="1"/>
  <c r="L9" i="1" s="1"/>
  <c r="H58" i="1" l="1"/>
  <c r="J10" i="1"/>
  <c r="J9" i="1" s="1"/>
  <c r="I10" i="1"/>
  <c r="I9" i="1" s="1"/>
  <c r="H10" i="1" l="1"/>
  <c r="N58" i="1"/>
  <c r="H9" i="1" l="1"/>
  <c r="N10" i="1"/>
  <c r="N9" i="1" s="1"/>
</calcChain>
</file>

<file path=xl/sharedStrings.xml><?xml version="1.0" encoding="utf-8"?>
<sst xmlns="http://schemas.openxmlformats.org/spreadsheetml/2006/main" count="894" uniqueCount="399">
  <si>
    <t xml:space="preserve">ỦY BAN NHÂN DÂN
TỈNH KHÁNH HÒA
</t>
  </si>
  <si>
    <t>PHỤ LỤC IB</t>
  </si>
  <si>
    <t>VỀ SỐ LƯỢNG CÁC ĐƠN VỊ SỰ NGHIỆP CÔNG LẬP TẠI ĐỊA PHƯƠNG</t>
  </si>
  <si>
    <t>NĂM 2015</t>
  </si>
  <si>
    <t xml:space="preserve">Tổng số ĐVSN công lập
</t>
  </si>
  <si>
    <t xml:space="preserve">ĐVSN tự đảm bảo chi thường xuyên và chi đầu tư
</t>
  </si>
  <si>
    <t xml:space="preserve">ĐVSN tự đảm bảo chi thường xuyên 
</t>
  </si>
  <si>
    <t xml:space="preserve">ĐVSN tự đảm bảo một phần chi thường xuyên 
</t>
  </si>
  <si>
    <t xml:space="preserve">ĐVSN đo nhà nước đảm bảo chi thường xuyên
</t>
  </si>
  <si>
    <t>Ghi chú</t>
  </si>
  <si>
    <t xml:space="preserve">Tổng số </t>
  </si>
  <si>
    <t>I</t>
  </si>
  <si>
    <t>SỰ NGHIỆP GIÁO DỤC VÀ ĐÀO TẠO</t>
  </si>
  <si>
    <t>Trường Đại học Khánh Hòa</t>
  </si>
  <si>
    <t>Trường Kỹ Thuật công nghệ Nha Trang</t>
  </si>
  <si>
    <t>Trường Cao đẳng Y tế Khánh Hòa</t>
  </si>
  <si>
    <t>ĐẠI HỌC,CAO ĐẲNG</t>
  </si>
  <si>
    <t>Các Trường học trực thuộc Sở GDĐT</t>
  </si>
  <si>
    <t>THPT Lê Quý Đôn</t>
  </si>
  <si>
    <t>THPT Lý Tự Trọng</t>
  </si>
  <si>
    <t>THPT Nguyễn Văn Trỗi</t>
  </si>
  <si>
    <t>THPT Hoàng Văn Thụ</t>
  </si>
  <si>
    <t>THPT Hoàng Hoa Thám</t>
  </si>
  <si>
    <t>THPT Nguyễn Thái Học</t>
  </si>
  <si>
    <t>THPT Đoàn Thị Điểm</t>
  </si>
  <si>
    <t>THPT Trần Bình Trọng</t>
  </si>
  <si>
    <t>THPT Nguyễn Huệ</t>
  </si>
  <si>
    <t>THPT Ngô Gia Tự</t>
  </si>
  <si>
    <t>THPT Phan Bội Châu</t>
  </si>
  <si>
    <t>THPT Trần Hưng Đạo</t>
  </si>
  <si>
    <t>THPT Nguyễn Trãi</t>
  </si>
  <si>
    <t>THPT Trần Cao Vân</t>
  </si>
  <si>
    <t>THPT Nguyễn Chí Thanh</t>
  </si>
  <si>
    <t>THPT Trần Quý Cáp</t>
  </si>
  <si>
    <t>THPT Tôn Đức Thắng</t>
  </si>
  <si>
    <t>THPT Huỳnh Thúc Kháng</t>
  </si>
  <si>
    <t>THPT Ng Thị Minh Khai</t>
  </si>
  <si>
    <t>THPT Tô Văn Ơn</t>
  </si>
  <si>
    <t>THPT Lê Hồng Phong</t>
  </si>
  <si>
    <t>THPT Lạc Long Quân</t>
  </si>
  <si>
    <t>THPT Phạm Văn Đồng</t>
  </si>
  <si>
    <t>THPT Hà Huy Tập</t>
  </si>
  <si>
    <t>THPT Khánh Sơn</t>
  </si>
  <si>
    <t>DTNT Tỉnh</t>
  </si>
  <si>
    <t>Các Trung tâm giáo dục trực thuộc</t>
  </si>
  <si>
    <t>KTTH-HN Khánh Hòa</t>
  </si>
  <si>
    <t>GDTX-HN Cam Ranh</t>
  </si>
  <si>
    <t>GDTX-HN Cam Lâm</t>
  </si>
  <si>
    <t>GDTX-HN Diên Khánh</t>
  </si>
  <si>
    <t>GDTX-HN Nha Trang</t>
  </si>
  <si>
    <t>GDTX-HN Ninh Hòa</t>
  </si>
  <si>
    <t>GDTX-HN Vạn Ninh</t>
  </si>
  <si>
    <t>Trường TCN Ninh Hòa</t>
  </si>
  <si>
    <t>Trường TCN Vạn Ninh</t>
  </si>
  <si>
    <t>Trường TCN Cam Lâm</t>
  </si>
  <si>
    <t>Trường TCN Cam Ranh</t>
  </si>
  <si>
    <t>Trường TCN Diên Khánh</t>
  </si>
  <si>
    <t>Trường TCNDTNT Khánh Vĩnh</t>
  </si>
  <si>
    <t>Trường TCNDTNT Khánh Sơn</t>
  </si>
  <si>
    <t>Trường TC Kinh tế</t>
  </si>
  <si>
    <t>SỞ GIÁO DỤC VÀ ĐÀO TẠO</t>
  </si>
  <si>
    <t>II</t>
  </si>
  <si>
    <t>III</t>
  </si>
  <si>
    <t>SỰ NGHIỆP Y TẾ</t>
  </si>
  <si>
    <t>TRUNG HỌC CƠ SỞ</t>
  </si>
  <si>
    <t>UBND THÀNH PHỐ NHA TRANG</t>
  </si>
  <si>
    <t>UBND THÀNH PHỐ CAM RANH</t>
  </si>
  <si>
    <t>UBND THỊ XÃ NINH HÒA</t>
  </si>
  <si>
    <t xml:space="preserve">UBND HUYỆN DIÊN KHÁNH </t>
  </si>
  <si>
    <t>UBND HUYỆN CAM LÂM</t>
  </si>
  <si>
    <t>UBND HUYỆN VẠN NINH</t>
  </si>
  <si>
    <t>UBND HUYỆN KHÁNH SƠN</t>
  </si>
  <si>
    <t>UBND HUYỆN KHÁNH VĨNH</t>
  </si>
  <si>
    <t>TIỂU HỌC</t>
  </si>
  <si>
    <t>UBND HUYỆN DIÊN KHÁNH</t>
  </si>
  <si>
    <t>MẦM NON</t>
  </si>
  <si>
    <t>UBND HUYỆNCAM LÂM</t>
  </si>
  <si>
    <t>BV Đa khoa tỉnh</t>
  </si>
  <si>
    <t>BV Đa khoa KV Cam Ranh</t>
  </si>
  <si>
    <t>BV Đa khoa KV Ninh Hòa</t>
  </si>
  <si>
    <t>BV Chuyên khoa tâm thần</t>
  </si>
  <si>
    <t>BV Bệnh Nhiệt đới</t>
  </si>
  <si>
    <t>BV YHCT và Phục hồi chức năng</t>
  </si>
  <si>
    <t>BV Da liễu</t>
  </si>
  <si>
    <t>BV Lao và bệnh Phổi</t>
  </si>
  <si>
    <t>TT Huyết học - Truyền máu</t>
  </si>
  <si>
    <t>TT Y tế dự phòng</t>
  </si>
  <si>
    <t>TT Nội tiết</t>
  </si>
  <si>
    <t>TT PHCN và Giáo dục Trẻ em khuyết tật</t>
  </si>
  <si>
    <t>TT Chăm sóc sức khoẻ sinh sản</t>
  </si>
  <si>
    <t>TT Kiểm nghiệm thuốc, MP, TP</t>
  </si>
  <si>
    <t>Trung tâm pháp y</t>
  </si>
  <si>
    <t>TT Truyền thông - GD sức khoẻ</t>
  </si>
  <si>
    <t>TT Phòng chống HIV/AIDS</t>
  </si>
  <si>
    <t>TT Kiểm dịch Y tế Quốc tế</t>
  </si>
  <si>
    <t>TT Cấp cứu 115</t>
  </si>
  <si>
    <t>TT phòng chống sốt rét -KST-CT</t>
  </si>
  <si>
    <t>Trung tâm Giám định Y khoa</t>
  </si>
  <si>
    <t>BỆNH VIỆN</t>
  </si>
  <si>
    <t>TRUNG TÂM</t>
  </si>
  <si>
    <t>TUYẾN TỈNH</t>
  </si>
  <si>
    <t>TUYẾN HUYỆN</t>
  </si>
  <si>
    <t>Huyện Vạn Ninh</t>
  </si>
  <si>
    <t>TT Y tế Huyện Vạn Ninh</t>
  </si>
  <si>
    <t>TT DS-KHHGĐ</t>
  </si>
  <si>
    <t>Thị xã Ninh Hoà</t>
  </si>
  <si>
    <t>TT Y tế thị xã Ninh Hoà</t>
  </si>
  <si>
    <t xml:space="preserve"> Huyện Diên Khánh</t>
  </si>
  <si>
    <t>TT Y tế Huyện Diên Khánh</t>
  </si>
  <si>
    <t>Huyện Cam Lâm</t>
  </si>
  <si>
    <t>TT Y tế Huyện Cam Lâm</t>
  </si>
  <si>
    <t xml:space="preserve"> Huyện Khánh Vĩnh</t>
  </si>
  <si>
    <t>TT Y tế Huyện Khánh Vĩnh</t>
  </si>
  <si>
    <t xml:space="preserve"> Huyện Khánh Sơn</t>
  </si>
  <si>
    <t>TT Y tế Huyện Khánh Sơn</t>
  </si>
  <si>
    <t>Thành phố Cam Ranh</t>
  </si>
  <si>
    <t>TT Y tế Thành phố Cam Ranh</t>
  </si>
  <si>
    <t>Thành phố Nha Trang</t>
  </si>
  <si>
    <t>TT Y tế Thành phố Nha Trang</t>
  </si>
  <si>
    <t>TUYẾN XÃ</t>
  </si>
  <si>
    <t>Y tế cấp xã</t>
  </si>
  <si>
    <t>DS-KHHGĐ</t>
  </si>
  <si>
    <t>Huyện Khánh Vĩnh</t>
  </si>
  <si>
    <t>Huyện Khánh Sơn</t>
  </si>
  <si>
    <t>KHOA HỌC CÔNG NGHỆ</t>
  </si>
  <si>
    <t>Trung tâm Ứng dụng tiến bộ KH và CN</t>
  </si>
  <si>
    <t>Trung tâm kỹ thuật TC-ĐL-CL</t>
  </si>
  <si>
    <t>IV</t>
  </si>
  <si>
    <t>VĂN HÓA-THỂ THAO VÀ DU LICH</t>
  </si>
  <si>
    <t>CẤP TỈNH</t>
  </si>
  <si>
    <t>Bảo tàng tỉnh</t>
  </si>
  <si>
    <t>Thư viện tỉnh</t>
  </si>
  <si>
    <t>Tạp chí Văn hóa - TT và Du lịch</t>
  </si>
  <si>
    <t>Trung tâm Văn hóa tỉnh</t>
  </si>
  <si>
    <t>Đoàn ca múa nhạc Hải Đăng</t>
  </si>
  <si>
    <t>Nhà hát nghệ thuật truyền thống</t>
  </si>
  <si>
    <t>Trung tâm điện ảnh Khánh Hòa</t>
  </si>
  <si>
    <t>Trung tâm Huấn luyện KT Thể thao</t>
  </si>
  <si>
    <t xml:space="preserve">Trung tâm DV thi đấu </t>
  </si>
  <si>
    <t>CẤP HUYỆN</t>
  </si>
  <si>
    <t>UBND TP Nha Trang</t>
  </si>
  <si>
    <t>Đài Truyền thanh</t>
  </si>
  <si>
    <t>Trung tâm Văn hóa-Thể thao</t>
  </si>
  <si>
    <t>UBND TP Cam Ranh</t>
  </si>
  <si>
    <t>Đài Truyền thanh - truyền hình</t>
  </si>
  <si>
    <t>Trung tâm Văn hóa - Thể thao</t>
  </si>
  <si>
    <t>UBND huyện Diên Khánh</t>
  </si>
  <si>
    <t>Đài truyền thanh- truyền hình</t>
  </si>
  <si>
    <t>Trung tâm văn hóa- thể thao</t>
  </si>
  <si>
    <t>UBND TX Ninh Hòa</t>
  </si>
  <si>
    <t>Đài truyền thanh - truyền hình</t>
  </si>
  <si>
    <t>UBND huyện Vạn Ninh</t>
  </si>
  <si>
    <t>UBND huyện Khánh Vĩnh</t>
  </si>
  <si>
    <t>Đài truyền thanh - Truyền hình</t>
  </si>
  <si>
    <t>UBND huyện Khánh Sơn</t>
  </si>
  <si>
    <t>UBND huyện Cam Lâm</t>
  </si>
  <si>
    <t>Đài Truyền thanh - Truyền hình</t>
  </si>
  <si>
    <t>UBND huyện Trường Sa</t>
  </si>
  <si>
    <t>Nhà Truyền thống</t>
  </si>
  <si>
    <t>Các Nhà thiếu nhi huyện</t>
  </si>
  <si>
    <t>NTN Ninh Hoà</t>
  </si>
  <si>
    <t>NTN Vạn Ninh</t>
  </si>
  <si>
    <t>NTN Diên Khánh</t>
  </si>
  <si>
    <t>NTN Khánh Vĩnh</t>
  </si>
  <si>
    <t>NTN Cam Ranh</t>
  </si>
  <si>
    <t>NTN Cam Lâm</t>
  </si>
  <si>
    <t>TT Thông tin Xúc tiến Du lịch</t>
  </si>
  <si>
    <t>V</t>
  </si>
  <si>
    <t>VI</t>
  </si>
  <si>
    <t>SỰ NGHIỆP THÔNG TIN VÀ TRUYỀN THÔNG</t>
  </si>
  <si>
    <t>TT CNTT &amp; DV Hành chính công trực tuyến</t>
  </si>
  <si>
    <t>Trung tâm Cổng thông tin điện tử</t>
  </si>
  <si>
    <t>VII</t>
  </si>
  <si>
    <t>SỰ NGHIỆP KHÁC</t>
  </si>
  <si>
    <t xml:space="preserve">Sở Tài nguyên và Môi trường </t>
  </si>
  <si>
    <t>TT Công nghệ Thông tin TN&amp;MT</t>
  </si>
  <si>
    <t>Trung Quan trắc tài nguyên và MT</t>
  </si>
  <si>
    <t>Trung tâm Phát triển quỹ đất</t>
  </si>
  <si>
    <t>Văn phòng đăng ký đất đai tỉnh</t>
  </si>
  <si>
    <t xml:space="preserve">Sở Kế hoạch và Đầu tư </t>
  </si>
  <si>
    <t>TT xúc tiến đầu tư và hỗ trợ DN</t>
  </si>
  <si>
    <t>Sở Lao động -TB và XH</t>
  </si>
  <si>
    <t>Cơ sở cai nghiện ma tuý</t>
  </si>
  <si>
    <t>Trung tâm Bảo trợ xã hội tỉnh</t>
  </si>
  <si>
    <t>Trung tâm điều dưỡng và chăm sóc Người có công Khánh Hoà</t>
  </si>
  <si>
    <t>Trung tâm dịch vụ việc làm</t>
  </si>
  <si>
    <t>Trung tâm Công tác xã hội tỉnh</t>
  </si>
  <si>
    <t>Trung tâm Bảo trợ xã hội và Công tác xã hội thị xã Ninh Hoà</t>
  </si>
  <si>
    <t>Quỹ Bảo trợ trẻ em</t>
  </si>
  <si>
    <t>Tổ quản lý nghĩa trang Hòn Dung</t>
  </si>
  <si>
    <t>Sở Nông nghiệp &amp; PTNT</t>
  </si>
  <si>
    <t>BQL rừng phòng hộ Cam Lâm</t>
  </si>
  <si>
    <t>BQL rừng phòng hộ Khánh Sơn</t>
  </si>
  <si>
    <t>BQL rừng phòng hộ Ninh Hòa</t>
  </si>
  <si>
    <t>BQL rừng phòng hộ Vạn Ninh</t>
  </si>
  <si>
    <t>BQL Khu BTTN Hòn Bà</t>
  </si>
  <si>
    <t>TT Điều tra KSTK NN&amp;PTNT</t>
  </si>
  <si>
    <t>TT QL khai thác các CT thủy sản</t>
  </si>
  <si>
    <t>TT Khuyến nông-Khuyến ngư</t>
  </si>
  <si>
    <t xml:space="preserve">TT Nông nghiệp Công nghệ cao </t>
  </si>
  <si>
    <t xml:space="preserve">TT Nước sạch và VSMT nông thôn </t>
  </si>
  <si>
    <t>Chi cục Thủy sản</t>
  </si>
  <si>
    <t>Chi cục Chăn nuôi và Thú y</t>
  </si>
  <si>
    <t>Chi cục Trồng trọt và BVTV</t>
  </si>
  <si>
    <t>Chi cục QLCL nông lâm sản và thủy sản</t>
  </si>
  <si>
    <t xml:space="preserve">VP Điều phối CT MTQG xây dựng NTM </t>
  </si>
  <si>
    <t>Sở Tư pháp</t>
  </si>
  <si>
    <t>TT TGPL nhà nước</t>
  </si>
  <si>
    <t>TT DV BĐG tài sản</t>
  </si>
  <si>
    <t>TT Quy hoạch và Kiểm định XD</t>
  </si>
  <si>
    <t>Sở Công thương</t>
  </si>
  <si>
    <t>TT Khuyến công và XT TM</t>
  </si>
  <si>
    <t>Sở Nội vụ</t>
  </si>
  <si>
    <t>Trung tâm lưu trữ</t>
  </si>
  <si>
    <t>Văn phòng UBND tỉnh</t>
  </si>
  <si>
    <t>Trung tâm Công báo</t>
  </si>
  <si>
    <t>BQL Khu DL Bán đảo Cam Ranh</t>
  </si>
  <si>
    <t>Ban Quản lý</t>
  </si>
  <si>
    <t>Trung tâm Dịch vụ KDL Bắc BĐ Cam Ranh</t>
  </si>
  <si>
    <t>UBND thành phố Nha Trang</t>
  </si>
  <si>
    <t xml:space="preserve"> Sự nghiệp Quản lý đô thị</t>
  </si>
  <si>
    <t>Trạm Khuyến nông</t>
  </si>
  <si>
    <t>BQL vịnh Nha Trang</t>
  </si>
  <si>
    <t>Đội Thanh niên xung kích</t>
  </si>
  <si>
    <t>BQL Dịch vụ công ích</t>
  </si>
  <si>
    <t>Cán bộ biệt phái</t>
  </si>
  <si>
    <t>UBND Thành phố Cam Ranh</t>
  </si>
  <si>
    <t>Đội Thanh niên xung kích quản lý trật tự đô thị</t>
  </si>
  <si>
    <t>Sự nghiệp quản lý đô thị</t>
  </si>
  <si>
    <t>Ban Quản lý dự án các công trình xây dựng</t>
  </si>
  <si>
    <t xml:space="preserve">Ban quản lý dịch vụ công ích </t>
  </si>
  <si>
    <t>Ban QLDA các CTXD</t>
  </si>
  <si>
    <t>Trung tâm phát triển quỹ đất</t>
  </si>
  <si>
    <t xml:space="preserve">Sự nghiệp Quản lý trật tự đô thị huyện
</t>
  </si>
  <si>
    <t>Sự nghiệp thuộc nông thôn mới</t>
  </si>
  <si>
    <t xml:space="preserve">Sự nghiệp Tài nguyên và MT </t>
  </si>
  <si>
    <t>Trạm Khuyến Nông - Khuyến Lâm</t>
  </si>
  <si>
    <t xml:space="preserve">Cán bộ biệt phái </t>
  </si>
  <si>
    <t>UBND thị xã Ninh Hòa</t>
  </si>
  <si>
    <t>BQL DA các công trình XD</t>
  </si>
  <si>
    <t>Tổ sự nghiệp Quản lý đô thị</t>
  </si>
  <si>
    <t>Trạm Khuyến nông - Khuyến lâm</t>
  </si>
  <si>
    <t>Ban Quản lý dự án các CTXD</t>
  </si>
  <si>
    <t>Trung tâm Dịch vụ - Thương mại</t>
  </si>
  <si>
    <t>BQL Dự án các công trình XD</t>
  </si>
  <si>
    <t>BQL Công trình công cộng và MT</t>
  </si>
  <si>
    <t>Trung tâm Bảo trợ xã hội</t>
  </si>
  <si>
    <t>Trạm Khuyến nông huyện</t>
  </si>
  <si>
    <t>Ban Quản lý Dự án các CTXD</t>
  </si>
  <si>
    <t>Ban Quản lý CTCC&amp;MT</t>
  </si>
  <si>
    <t>Trạm Khuyến C-N-L-N</t>
  </si>
  <si>
    <t>Ban Quản lý dự án</t>
  </si>
  <si>
    <t>Đội Quản lý trật tự XD-ĐT&amp;MT</t>
  </si>
  <si>
    <t>Các Trạm thuộc chi cục Nuôi trồng thủy sản</t>
  </si>
  <si>
    <t>Sở Xây dựng</t>
  </si>
  <si>
    <t>Trung tâm Hội nghị nhà khách</t>
  </si>
  <si>
    <t>Đội chuyên trách công tác giải tỏa</t>
  </si>
  <si>
    <t>GDTX-HN Khánh Sơn</t>
  </si>
  <si>
    <t>GDTX-HN  Khánh Vĩnh</t>
  </si>
  <si>
    <t>Sáp nhập</t>
  </si>
  <si>
    <t xml:space="preserve">Trung tâm kỹ thuật tài nguyên và Môi trường </t>
  </si>
  <si>
    <t>Phòng Công chứng số 01</t>
  </si>
  <si>
    <t>Trung tâm Quản lý nhà va chung cư</t>
  </si>
  <si>
    <t>Ban Quản lý đầu tư xây dựng CT giao thông</t>
  </si>
  <si>
    <t>Ban Quản lý dự án PT tỉnh</t>
  </si>
  <si>
    <t>Đài Phát thanh và Truyền hình tỉnh</t>
  </si>
  <si>
    <t>Trung tâm bảo tồn di tích</t>
  </si>
  <si>
    <t>BQL DA các CTXD</t>
  </si>
  <si>
    <t>BQL Chợ Phương Sơn</t>
  </si>
  <si>
    <t>BQL Chợ Phước Hải</t>
  </si>
  <si>
    <t>BQL Chợ Vĩnh Hải</t>
  </si>
  <si>
    <t>BQL Chợ Xóm mới</t>
  </si>
  <si>
    <t>Trung tâm Đăng kiểm xe cơ giới</t>
  </si>
  <si>
    <t>BQL DA đầu tư xây dựng các công trình Dân dụng và Công nghiệp</t>
  </si>
  <si>
    <t>BQL DA các công trình nông nghiệp và Phát triển nông thôn</t>
  </si>
  <si>
    <t>STT</t>
  </si>
  <si>
    <t>PHỤ LỤC IIB</t>
  </si>
  <si>
    <t xml:space="preserve">Tổng số lượng người làm việc năm 2015
</t>
  </si>
  <si>
    <t>Tổng</t>
  </si>
  <si>
    <t xml:space="preserve">Lao động, HĐ nếu có
</t>
  </si>
  <si>
    <t>Chia ra</t>
  </si>
  <si>
    <t>PHỤ LỤC IIIB</t>
  </si>
  <si>
    <t>Trung tâm giáo dục thường xuyên tỉnh</t>
  </si>
  <si>
    <t>Số lượng người làm việc</t>
  </si>
  <si>
    <t>Ban Quản lý dự án phát triển tỉnh</t>
  </si>
  <si>
    <t xml:space="preserve">Trung tâm Đăng kiểm xe cơ giới </t>
  </si>
  <si>
    <t>Văn phòng công chứng số 01</t>
  </si>
  <si>
    <t>Sở Nông nghiệp và Phát triển nông thôn</t>
  </si>
  <si>
    <t>Ban Quản lý Khu Kinh tế Vân phong</t>
  </si>
  <si>
    <t>Trung tâm hội nghị và Nhà khách</t>
  </si>
  <si>
    <t>VP Ủy ban nhân dân tỉnh</t>
  </si>
  <si>
    <t xml:space="preserve">Trung tâm phát triển quỹ đất </t>
  </si>
  <si>
    <t>BQL DA các công trình xây dựng</t>
  </si>
  <si>
    <t>Ban QLDA các công trình XD</t>
  </si>
  <si>
    <t>SỞ, BAN, NGÀNH</t>
  </si>
  <si>
    <t>BQL DA Hạ tầng</t>
  </si>
  <si>
    <t>Sở Giao thông vận tải</t>
  </si>
  <si>
    <t xml:space="preserve">HĐLĐ theo NĐ 68
</t>
  </si>
  <si>
    <t xml:space="preserve">Chia ra </t>
  </si>
  <si>
    <t>SỰ NGHIỆP GIÁO DỤC NGHỀ NGHIỆP</t>
  </si>
  <si>
    <t>Trung tâm kỹ thuật tài nguyên và Môi trường</t>
  </si>
  <si>
    <t>Sáp nhập vào TTPT Qũy đất</t>
  </si>
  <si>
    <t>đã tổ chức lại thành BQL Rừng phòng hộ Nam Khánh Hòa</t>
  </si>
  <si>
    <t>đã tổ chức lại thành BQL Rừng phòng hộ Bắc Khánh Hòa</t>
  </si>
  <si>
    <t>BQL Khu Kinh tế Vân Phong</t>
  </si>
  <si>
    <t>sáp nhập thành Trung tâm Văn hóa - Điện ảnh tỉnh</t>
  </si>
  <si>
    <t>Tổng giao 2015</t>
  </si>
  <si>
    <t>TỔNG TOÀN TỈNH</t>
  </si>
  <si>
    <t>TỔNG SỰ NGHIỆP GIÁO DỤC</t>
  </si>
  <si>
    <t>a</t>
  </si>
  <si>
    <t>THPT Chuyên Lê Quý Đôn</t>
  </si>
  <si>
    <t>THPT Nguyễn Thị Minh Khai</t>
  </si>
  <si>
    <t>PT.Dân tộc nội trú tỉnh</t>
  </si>
  <si>
    <t>b</t>
  </si>
  <si>
    <t xml:space="preserve">KTTH-HN tỉnh </t>
  </si>
  <si>
    <t>GDTX&amp;HN Nha Trang</t>
  </si>
  <si>
    <t>GDTX&amp;HN Cam Ranh</t>
  </si>
  <si>
    <t>GDTX&amp;HN Ninh Hòa</t>
  </si>
  <si>
    <t>GDTX&amp;HN Vạn Ninh</t>
  </si>
  <si>
    <t>GDTX&amp;HN Cam Lâm</t>
  </si>
  <si>
    <t>GDTX&amp;HN Diên Khánh</t>
  </si>
  <si>
    <t>TT BTXH chăm sóc và phục hồi chức năng người tâm thần, rối nhiễu tâm trí</t>
  </si>
  <si>
    <t>Trung tâm QL nhà và chung cư</t>
  </si>
  <si>
    <t>đã sáp nhập</t>
  </si>
  <si>
    <t>Sáp nhập thành Trung tâm Kiểm soát dịch bệnh</t>
  </si>
  <si>
    <t>HĐLĐ theo NĐ 68</t>
  </si>
  <si>
    <t>THCS&amp;THPT Nguyễn Thái Bình</t>
  </si>
  <si>
    <t>TT Kiểm soát bệnh tật</t>
  </si>
  <si>
    <t>Trung tâm Văn hóa - Điện ảnh</t>
  </si>
  <si>
    <t>Sở Công Thương</t>
  </si>
  <si>
    <t>Dự phòng</t>
  </si>
  <si>
    <t>BV ĐKKV Ninh Hòa</t>
  </si>
  <si>
    <t>BQL CTCC và MT</t>
  </si>
  <si>
    <t>SỰ NGHIỆP VH - TT</t>
  </si>
  <si>
    <t>Trung tâm Bảo tồn di tích</t>
  </si>
  <si>
    <t>SỰ NGHIỆP KH CN</t>
  </si>
  <si>
    <t>Trung tâm KTTCĐLCL</t>
  </si>
  <si>
    <t>ỦY BAN NHÂN DÂN
TỈNH KHÁNH HÒA</t>
  </si>
  <si>
    <t>Sáp nhập 2 trường CĐ</t>
  </si>
  <si>
    <t>Chuyển sang Sở LĐTB&amp;XH</t>
  </si>
  <si>
    <t>Chuyển từ Sở GD ĐT sang</t>
  </si>
  <si>
    <t>Giải thể năm 2021</t>
  </si>
  <si>
    <t>Đặc thù về quản lý, tách khỏi số liệu về đvsn</t>
  </si>
  <si>
    <t>Chuyển sang khối Đảng quản lý</t>
  </si>
  <si>
    <t>Hợp nhất với Trung tâm Điều dưỡng, chăm sóc người có công; Trung tâm Công tác xã hội</t>
  </si>
  <si>
    <t>đã đổi tên thành Trung tâm Khuyến nông</t>
  </si>
  <si>
    <t>sáp nhập vào BQL theo NĐ 120/2020/NĐ-CP</t>
  </si>
  <si>
    <t>giải thể năm 2020</t>
  </si>
  <si>
    <t>Tăng/giảm</t>
  </si>
  <si>
    <t>Tổng giao 2022</t>
  </si>
  <si>
    <t xml:space="preserve">Tổng số lượng người làm việc năm 2022
</t>
  </si>
  <si>
    <t>THPT Võ Nguyên Giáp</t>
  </si>
  <si>
    <t>THPT Nguyễn Du</t>
  </si>
  <si>
    <t>THCS$THPT Nguyễn Thái Bình</t>
  </si>
  <si>
    <t>Bệnh viện Ung bướu</t>
  </si>
  <si>
    <t>Bệnh viện Yersin Nha Trang</t>
  </si>
  <si>
    <t>Trung tâm BTXH chăm sóc và phục hồi chức năng người tâm thần, người rối nhiễu tâm trí</t>
  </si>
  <si>
    <t>Các Trạm thuộc Chi cục Thủy sản</t>
  </si>
  <si>
    <t>Các Trạm thuộc Chi cục Trồng trọt và BVTV</t>
  </si>
  <si>
    <t>Các Trạm thuộc Chi cục Chăn nuôi và Thú y</t>
  </si>
  <si>
    <t>Sáp nhập vào BQLDA Phát triển tỉnh</t>
  </si>
  <si>
    <t>Dđội thanh niên xung kích</t>
  </si>
  <si>
    <t>sự nghiệp quản lý đô thị</t>
  </si>
  <si>
    <t>TT giáo dục thường xuyên tỉnh</t>
  </si>
  <si>
    <t>VỀ SỐ LƯỢNG NGƯỜI LÀM VIỆC TRONG ĐƠN VỊ SỰ NGHIỆP CÔNG LẬP DO NGÂN SÁCH ĐẢM BẢO CHI THƯỜNG XUYÊN VÀ ĐƠN VỊ SỰ NGHIỆP CÔNG LẬP TỰ ĐẢM BẢO MỘT PHẦN CHI THƯỜNG XUYÊN</t>
  </si>
  <si>
    <t>(Kèm theo Báo cáo số………../BC-UBND ngày……/…../2022)</t>
  </si>
  <si>
    <t>Số lượng người làm việc tại các đơn vị sự nghiệp do ngân sách đảm bảo toàn bộ chi thường xuyên</t>
  </si>
  <si>
    <t>Số lượng người làm việc trong đơn vị sự nghiệp tự chủ một phần chi thường xuyên</t>
  </si>
  <si>
    <t>Số lượng người được cấp có thẩm quyền giao</t>
  </si>
  <si>
    <t>Số lượng người làm việc do đơn vị đảm bảo từ nguồn đơn vị</t>
  </si>
  <si>
    <t>*</t>
  </si>
  <si>
    <t>Các Trung tâm trực thuộc Sở GDĐT</t>
  </si>
  <si>
    <t>**</t>
  </si>
  <si>
    <t>***</t>
  </si>
  <si>
    <t>****</t>
  </si>
  <si>
    <t>*****</t>
  </si>
  <si>
    <t>******</t>
  </si>
  <si>
    <t>BQL rừng phòng hộ Nam Khánh Hòa</t>
  </si>
  <si>
    <t>BQL rừng phòng hộ Bắc Khánh Hòa</t>
  </si>
  <si>
    <t>VỀ SỐ LƯỢNG NGƯỜI LÀM VIỆC TRONG ĐƠN VỊ SỰ NGHIỆP CÔNG LẬP BẢO CHI THƯỜNG XUYÊN VÀ ĐƠN VỊ SỰ NGHIỆP CÔNG LẬP ĐẢM BẢO CHI THƯỜNG XUYÊN VÀ CHI ĐẦU TƯ CỦA ĐỊA PHƯƠNG</t>
  </si>
  <si>
    <t>Số lượng người làm việc tại các đơn vị sự nghiệp đảm bảo toàn bộ chi thường xuyên và chi đầu tư</t>
  </si>
  <si>
    <t>Số lượng người làm việc tại các đơn vị sự nghiệp đảm bảo toàn bộ chi thường xuyên</t>
  </si>
  <si>
    <t>HĐLĐ theo NĐ 68/2000/NĐ-CP</t>
  </si>
  <si>
    <t>Ban Quản lý dự án hạ tầng Khu kinh tế và Khu công nghiệp trực thuộc Ban Quản lý Khu kinh tế Vân Phong</t>
  </si>
  <si>
    <t>Ban Quản lý dự án đầu tư xây dựng các công trình nông nghiệp và phát triển nông thôn</t>
  </si>
  <si>
    <t>Ban Quản lý dự án đầu tư xây dựng các công trình giao thông</t>
  </si>
  <si>
    <t>Đài Phát thanh và Truyền hình Khánh Hòa</t>
  </si>
  <si>
    <t>BQL dự án CT xây dựng</t>
  </si>
  <si>
    <t>giải thể năm 2022</t>
  </si>
  <si>
    <t>biểu a Luân cung cấp: đvsn 1 phần là 76 (có thêm 1 đơn vị là TT VHTT của Nha Trang)</t>
  </si>
  <si>
    <t>NĂM 2023</t>
  </si>
  <si>
    <t>(Kèm theo Báo cáo số………./BC-UBND ngày……/……/2023)</t>
  </si>
  <si>
    <t>VỀ SỐ LƯỢNG NGƯỜI LÀM VIỆC TRONG ĐƠN VỊ SỰ NGHIỆP CÔNG LẬP BẢO CHI THƯỜNG XUYÊN VÀ ĐƠN VỊ SỰ NGHIỆP CÔNG LẬP ĐẢM BẢO CHI THƯỜNG XUYÊN VÀ CHI ĐẦU TƯ</t>
  </si>
  <si>
    <t>Ban Quản lý dự án hạ tầng Khu kinh tế và Khu công nghiệp</t>
  </si>
  <si>
    <t xml:space="preserve">Tổng số lượng người làm việc năm 2023
</t>
  </si>
  <si>
    <t>HĐLĐ theo NĐ 111/2022/NĐ-CP</t>
  </si>
  <si>
    <t>1.1</t>
  </si>
  <si>
    <r>
      <rPr>
        <sz val="11"/>
        <rFont val="Times New Roman"/>
        <family val="1"/>
      </rPr>
      <t>UBND TỈNH KHÁNH HÒA</t>
    </r>
    <r>
      <rPr>
        <b/>
        <sz val="11"/>
        <rFont val="Times New Roman"/>
        <family val="1"/>
      </rPr>
      <t xml:space="preserve">
BAN QUẢN LÝ KHU KINH TẾ
VÂN PHONG</t>
    </r>
  </si>
  <si>
    <r>
      <rPr>
        <i/>
        <u/>
        <sz val="13"/>
        <rFont val="Times New Roman"/>
        <family val="1"/>
      </rPr>
      <t>Ghi chú:</t>
    </r>
    <r>
      <rPr>
        <i/>
        <sz val="13"/>
        <rFont val="Times New Roman"/>
        <family val="1"/>
      </rPr>
      <t xml:space="preserve"> Ban Quản lý dự án hạ tầng Khu kinh tế và Khu công nghiệp được thành lập ngày 13/9/2016 theo Quyết định số 2708/QĐ-UBND của Ủy ban nhân dân tỉnh Khánh Hòa. Vì vậy trong năm 2015 không có số liệu báo cáo./.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</si>
</sst>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5">
    <font>
      <sz val="12"/>
      <color theme="1"/>
      <name val="Times New Roman"/>
      <family val="2"/>
    </font>
    <font>
      <b/>
      <sz val="10"/>
      <name val="Times New Roman"/>
      <family val="1"/>
    </font>
    <font>
      <sz val="10"/>
      <name val="Arial"/>
      <family val="2"/>
    </font>
    <font>
      <sz val="10"/>
      <name val="Times New Roman"/>
      <family val="1"/>
    </font>
    <font>
      <sz val="13"/>
      <name val="Times New Roman"/>
      <family val="1"/>
    </font>
    <font>
      <sz val="12"/>
      <name val="Times New Roman"/>
      <family val="1"/>
    </font>
    <font>
      <sz val="11"/>
      <name val="VNI-Times"/>
    </font>
    <font>
      <sz val="12"/>
      <color rgb="FF000000"/>
      <name val="Times New Roman"/>
      <family val="1"/>
    </font>
    <font>
      <sz val="11"/>
      <name val="Times New Roman"/>
      <family val="1"/>
    </font>
    <font>
      <sz val="10"/>
      <name val="Cambria"/>
      <family val="1"/>
      <charset val="163"/>
      <scheme val="major"/>
    </font>
    <font>
      <sz val="10"/>
      <name val="Times New Roman"/>
      <family val="2"/>
      <charset val="1"/>
    </font>
    <font>
      <sz val="10"/>
      <name val="Times New Roman"/>
      <family val="1"/>
      <charset val="163"/>
    </font>
    <font>
      <sz val="10"/>
      <name val="Times New Roman"/>
      <family val="2"/>
    </font>
    <font>
      <i/>
      <sz val="10"/>
      <name val="Times New Roman"/>
      <family val="1"/>
    </font>
    <font>
      <b/>
      <sz val="9"/>
      <color theme="1"/>
      <name val="Times New Roman"/>
      <family val="1"/>
    </font>
    <font>
      <sz val="9"/>
      <color theme="1"/>
      <name val="Times New Roman"/>
      <family val="2"/>
    </font>
    <font>
      <i/>
      <sz val="9"/>
      <color theme="1"/>
      <name val="Times New Roman"/>
      <family val="1"/>
    </font>
    <font>
      <sz val="9"/>
      <name val="Times New Roman"/>
      <family val="1"/>
    </font>
    <font>
      <b/>
      <sz val="9"/>
      <name val="Times New Roman"/>
      <family val="1"/>
    </font>
    <font>
      <sz val="9"/>
      <name val="Cambria"/>
      <family val="1"/>
      <charset val="163"/>
      <scheme val="major"/>
    </font>
    <font>
      <b/>
      <sz val="11"/>
      <name val="Times New Roman"/>
      <family val="1"/>
    </font>
    <font>
      <sz val="9"/>
      <name val="Times New Roman"/>
      <family val="2"/>
    </font>
    <font>
      <b/>
      <sz val="10"/>
      <name val="Times New Roman"/>
      <family val="2"/>
    </font>
    <font>
      <b/>
      <sz val="10"/>
      <color rgb="FFFF0000"/>
      <name val="Times New Roman"/>
      <family val="1"/>
    </font>
    <font>
      <b/>
      <i/>
      <sz val="10"/>
      <name val="Times New Roman"/>
      <family val="1"/>
    </font>
    <font>
      <b/>
      <sz val="8"/>
      <name val="Times New Roman"/>
      <family val="1"/>
    </font>
    <font>
      <sz val="10"/>
      <color rgb="FFFF0000"/>
      <name val="Times New Roman"/>
      <family val="2"/>
    </font>
    <font>
      <b/>
      <sz val="10"/>
      <color rgb="FFFF0000"/>
      <name val="Times New Roman"/>
      <family val="2"/>
    </font>
    <font>
      <i/>
      <sz val="10"/>
      <color rgb="FFFF0000"/>
      <name val="Times New Roman"/>
      <family val="2"/>
    </font>
    <font>
      <b/>
      <i/>
      <sz val="10"/>
      <color rgb="FFFF0000"/>
      <name val="Times New Roman"/>
      <family val="2"/>
    </font>
    <font>
      <sz val="9"/>
      <color rgb="FFFF0000"/>
      <name val="Times New Roman"/>
      <family val="1"/>
    </font>
    <font>
      <b/>
      <sz val="9"/>
      <color rgb="FFFF0000"/>
      <name val="Times New Roman"/>
      <family val="1"/>
    </font>
    <font>
      <b/>
      <sz val="8"/>
      <color rgb="FFFF0000"/>
      <name val="Times New Roman"/>
      <family val="1"/>
    </font>
    <font>
      <sz val="10"/>
      <color rgb="FFFF0000"/>
      <name val="Times New Roman"/>
      <family val="1"/>
    </font>
    <font>
      <sz val="11"/>
      <color rgb="FFFF0000"/>
      <name val="Times New Roman"/>
      <family val="1"/>
    </font>
    <font>
      <b/>
      <sz val="11"/>
      <color rgb="FFFF0000"/>
      <name val="Times New Roman"/>
      <family val="1"/>
    </font>
    <font>
      <sz val="12"/>
      <color rgb="FFFF0000"/>
      <name val="Times New Roman"/>
      <family val="1"/>
    </font>
    <font>
      <b/>
      <sz val="10"/>
      <color rgb="FFFF0000"/>
      <name val="Arial"/>
      <family val="2"/>
    </font>
    <font>
      <b/>
      <sz val="12"/>
      <color rgb="FFFF0000"/>
      <name val="Times New Roman"/>
      <family val="1"/>
    </font>
    <font>
      <sz val="10"/>
      <color rgb="FFFF0000"/>
      <name val="Arial"/>
      <family val="2"/>
    </font>
    <font>
      <b/>
      <sz val="13"/>
      <name val="Times New Roman"/>
      <family val="1"/>
    </font>
    <font>
      <i/>
      <sz val="13"/>
      <color theme="1"/>
      <name val="Times New Roman"/>
      <family val="1"/>
    </font>
    <font>
      <sz val="13"/>
      <color theme="1"/>
      <name val="Times New Roman"/>
      <family val="1"/>
    </font>
    <font>
      <i/>
      <sz val="13"/>
      <name val="Times New Roman"/>
      <family val="1"/>
    </font>
    <font>
      <i/>
      <u/>
      <sz val="13"/>
      <name val="Times New Roman"/>
      <family val="1"/>
    </font>
  </fonts>
  <fills count="8">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theme="0"/>
        <bgColor indexed="64"/>
      </patternFill>
    </fill>
    <fill>
      <patternFill patternType="solid">
        <fgColor rgb="FF92D050"/>
        <bgColor indexed="64"/>
      </patternFill>
    </fill>
    <fill>
      <patternFill patternType="solid">
        <fgColor theme="4" tint="0.39997558519241921"/>
        <bgColor indexed="64"/>
      </patternFill>
    </fill>
    <fill>
      <patternFill patternType="solid">
        <fgColor theme="9" tint="0.59999389629810485"/>
        <bgColor indexed="64"/>
      </patternFill>
    </fill>
  </fills>
  <borders count="1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right/>
      <top style="thin">
        <color indexed="8"/>
      </top>
      <bottom style="thin">
        <color indexed="8"/>
      </bottom>
      <diagonal/>
    </border>
    <border>
      <left style="thin">
        <color indexed="64"/>
      </left>
      <right/>
      <top style="thin">
        <color indexed="64"/>
      </top>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hair">
        <color indexed="64"/>
      </top>
      <bottom/>
      <diagonal/>
    </border>
    <border>
      <left/>
      <right/>
      <top style="hair">
        <color indexed="64"/>
      </top>
      <bottom style="thin">
        <color indexed="64"/>
      </bottom>
      <diagonal/>
    </border>
  </borders>
  <cellStyleXfs count="13">
    <xf numFmtId="0" fontId="0" fillId="0" borderId="0"/>
    <xf numFmtId="0" fontId="2" fillId="0" borderId="0"/>
    <xf numFmtId="0" fontId="2" fillId="0" borderId="0"/>
    <xf numFmtId="0" fontId="4" fillId="0" borderId="0"/>
    <xf numFmtId="0" fontId="5" fillId="0" borderId="0"/>
    <xf numFmtId="0" fontId="6" fillId="0" borderId="0"/>
    <xf numFmtId="0" fontId="7" fillId="0" borderId="0"/>
    <xf numFmtId="0" fontId="6" fillId="0" borderId="0"/>
    <xf numFmtId="0" fontId="6" fillId="0" borderId="0"/>
    <xf numFmtId="0" fontId="7" fillId="0" borderId="0"/>
    <xf numFmtId="0" fontId="2" fillId="0" borderId="0"/>
    <xf numFmtId="0" fontId="2" fillId="0" borderId="0"/>
    <xf numFmtId="0" fontId="2" fillId="0" borderId="0"/>
  </cellStyleXfs>
  <cellXfs count="318">
    <xf numFmtId="0" fontId="0" fillId="0" borderId="0" xfId="0"/>
    <xf numFmtId="3" fontId="3" fillId="0" borderId="2" xfId="0" applyNumberFormat="1" applyFont="1" applyFill="1" applyBorder="1" applyAlignment="1">
      <alignment vertical="center" wrapText="1"/>
    </xf>
    <xf numFmtId="0" fontId="12" fillId="0" borderId="0" xfId="0" applyFont="1"/>
    <xf numFmtId="0" fontId="15" fillId="0" borderId="0" xfId="0" applyFont="1" applyFill="1"/>
    <xf numFmtId="0" fontId="17" fillId="0" borderId="3" xfId="0" applyFont="1" applyFill="1" applyBorder="1" applyAlignment="1">
      <alignment horizontal="left" vertical="center" wrapText="1"/>
    </xf>
    <xf numFmtId="0" fontId="18" fillId="0" borderId="3" xfId="0" applyFont="1" applyFill="1" applyBorder="1" applyAlignment="1">
      <alignment vertical="center" wrapText="1"/>
    </xf>
    <xf numFmtId="0" fontId="17" fillId="0" borderId="3" xfId="2" applyFont="1" applyFill="1" applyBorder="1" applyAlignment="1">
      <alignment vertical="center" wrapText="1"/>
    </xf>
    <xf numFmtId="0" fontId="19" fillId="0" borderId="2" xfId="4" applyFont="1" applyFill="1" applyBorder="1" applyAlignment="1">
      <alignment vertical="center" wrapText="1"/>
    </xf>
    <xf numFmtId="0" fontId="17" fillId="0" borderId="2" xfId="0" applyFont="1" applyFill="1" applyBorder="1" applyAlignment="1">
      <alignment horizontal="left" vertical="center" wrapText="1"/>
    </xf>
    <xf numFmtId="0" fontId="8" fillId="0" borderId="0" xfId="0" applyFont="1" applyFill="1"/>
    <xf numFmtId="0" fontId="8" fillId="0" borderId="2" xfId="0" applyFont="1" applyFill="1" applyBorder="1" applyAlignment="1">
      <alignment horizontal="center"/>
    </xf>
    <xf numFmtId="0" fontId="20" fillId="0" borderId="2" xfId="0" applyFont="1" applyFill="1" applyBorder="1" applyAlignment="1">
      <alignment wrapText="1"/>
    </xf>
    <xf numFmtId="0" fontId="8" fillId="0" borderId="2" xfId="0" applyFont="1" applyFill="1" applyBorder="1"/>
    <xf numFmtId="0" fontId="20" fillId="0" borderId="2" xfId="0" applyFont="1" applyFill="1" applyBorder="1"/>
    <xf numFmtId="0" fontId="20" fillId="0" borderId="2" xfId="0" applyFont="1" applyFill="1" applyBorder="1" applyAlignment="1">
      <alignment vertical="center" wrapText="1"/>
    </xf>
    <xf numFmtId="3" fontId="8" fillId="0" borderId="2" xfId="0" applyNumberFormat="1" applyFont="1" applyFill="1" applyBorder="1" applyAlignment="1">
      <alignment vertical="center" wrapText="1"/>
    </xf>
    <xf numFmtId="0" fontId="8" fillId="0" borderId="2" xfId="0" applyFont="1" applyFill="1" applyBorder="1" applyAlignment="1">
      <alignment wrapText="1"/>
    </xf>
    <xf numFmtId="0" fontId="20" fillId="0" borderId="2" xfId="0" applyFont="1" applyFill="1" applyBorder="1" applyAlignment="1">
      <alignment horizontal="left" vertical="center" wrapText="1"/>
    </xf>
    <xf numFmtId="0" fontId="8" fillId="0" borderId="2" xfId="0" applyFont="1" applyFill="1" applyBorder="1" applyAlignment="1">
      <alignment horizontal="center" wrapText="1"/>
    </xf>
    <xf numFmtId="0" fontId="18" fillId="0" borderId="2" xfId="0" applyFont="1" applyFill="1" applyBorder="1" applyAlignment="1">
      <alignment horizontal="center" vertical="center" wrapText="1"/>
    </xf>
    <xf numFmtId="0" fontId="17" fillId="0" borderId="2" xfId="0" applyFont="1" applyFill="1" applyBorder="1" applyAlignment="1">
      <alignment horizontal="center" vertical="center" wrapText="1"/>
    </xf>
    <xf numFmtId="3" fontId="18" fillId="0" borderId="2" xfId="0" applyNumberFormat="1" applyFont="1" applyFill="1" applyBorder="1" applyAlignment="1">
      <alignment horizontal="center" vertical="center" wrapText="1"/>
    </xf>
    <xf numFmtId="3" fontId="18" fillId="0" borderId="4" xfId="0" applyNumberFormat="1" applyFont="1" applyFill="1" applyBorder="1" applyAlignment="1">
      <alignment horizontal="center" vertical="center" wrapText="1"/>
    </xf>
    <xf numFmtId="0" fontId="0" fillId="0" borderId="0" xfId="0" applyAlignment="1">
      <alignment horizontal="center" vertical="center" wrapText="1"/>
    </xf>
    <xf numFmtId="0" fontId="1" fillId="0" borderId="0" xfId="0" applyFont="1"/>
    <xf numFmtId="0" fontId="8" fillId="0" borderId="2" xfId="0" applyFont="1" applyFill="1" applyBorder="1" applyAlignment="1">
      <alignment vertical="center" wrapText="1"/>
    </xf>
    <xf numFmtId="3" fontId="20" fillId="0" borderId="2" xfId="0" applyNumberFormat="1" applyFont="1" applyFill="1" applyBorder="1" applyAlignment="1">
      <alignment vertical="center" wrapText="1"/>
    </xf>
    <xf numFmtId="0" fontId="8" fillId="0" borderId="2" xfId="0" applyFont="1" applyFill="1" applyBorder="1" applyAlignment="1">
      <alignment vertical="center"/>
    </xf>
    <xf numFmtId="0" fontId="8" fillId="0" borderId="2" xfId="0" applyFont="1" applyFill="1" applyBorder="1" applyAlignment="1">
      <alignment horizontal="left" vertical="center" wrapText="1"/>
    </xf>
    <xf numFmtId="0" fontId="8" fillId="0" borderId="2" xfId="11" applyFont="1" applyFill="1" applyBorder="1" applyAlignment="1">
      <alignment vertical="center" wrapText="1"/>
    </xf>
    <xf numFmtId="0" fontId="21" fillId="0" borderId="0" xfId="0" applyFont="1" applyFill="1"/>
    <xf numFmtId="0" fontId="14" fillId="0" borderId="0" xfId="0" applyFont="1" applyFill="1"/>
    <xf numFmtId="0" fontId="14" fillId="0" borderId="0" xfId="0" applyFont="1" applyFill="1" applyAlignment="1">
      <alignment horizontal="center" vertical="center"/>
    </xf>
    <xf numFmtId="0" fontId="14" fillId="0" borderId="0" xfId="0" applyFont="1" applyFill="1" applyAlignment="1">
      <alignment horizontal="center" vertical="center" wrapText="1"/>
    </xf>
    <xf numFmtId="0" fontId="1" fillId="0" borderId="2" xfId="0" applyFont="1" applyFill="1" applyBorder="1" applyAlignment="1">
      <alignment vertical="center" wrapText="1"/>
    </xf>
    <xf numFmtId="0" fontId="12" fillId="0" borderId="0" xfId="0" applyFont="1" applyAlignment="1">
      <alignment horizontal="center"/>
    </xf>
    <xf numFmtId="0" fontId="18" fillId="3" borderId="3" xfId="0" applyFont="1" applyFill="1" applyBorder="1" applyAlignment="1">
      <alignment horizontal="center" vertical="center" wrapText="1"/>
    </xf>
    <xf numFmtId="0" fontId="18" fillId="3" borderId="2" xfId="0" applyFont="1" applyFill="1" applyBorder="1" applyAlignment="1">
      <alignment horizontal="center" vertical="center" wrapText="1"/>
    </xf>
    <xf numFmtId="0" fontId="18" fillId="3" borderId="3" xfId="0" applyFont="1" applyFill="1" applyBorder="1" applyAlignment="1">
      <alignment horizontal="left" vertical="center" wrapText="1"/>
    </xf>
    <xf numFmtId="0" fontId="18" fillId="0" borderId="2" xfId="0" applyFont="1" applyFill="1" applyBorder="1" applyAlignment="1">
      <alignment horizontal="center"/>
    </xf>
    <xf numFmtId="0" fontId="17" fillId="0" borderId="2" xfId="0" applyFont="1" applyFill="1" applyBorder="1"/>
    <xf numFmtId="0" fontId="17" fillId="0" borderId="2" xfId="0" applyFont="1" applyBorder="1" applyAlignment="1">
      <alignment horizontal="left" vertical="center" wrapText="1"/>
    </xf>
    <xf numFmtId="0" fontId="17" fillId="0" borderId="2" xfId="0" applyFont="1" applyFill="1" applyBorder="1" applyAlignment="1">
      <alignment horizontal="center"/>
    </xf>
    <xf numFmtId="0" fontId="18" fillId="3" borderId="3" xfId="2" applyFont="1" applyFill="1" applyBorder="1" applyAlignment="1">
      <alignment horizontal="center" vertical="center" wrapText="1"/>
    </xf>
    <xf numFmtId="0" fontId="17" fillId="0" borderId="3" xfId="5" applyFont="1" applyFill="1" applyBorder="1" applyAlignment="1">
      <alignment horizontal="left" vertical="center" wrapText="1"/>
    </xf>
    <xf numFmtId="0" fontId="17" fillId="0" borderId="3" xfId="4" applyFont="1" applyFill="1" applyBorder="1" applyAlignment="1">
      <alignment horizontal="left" vertical="center" wrapText="1"/>
    </xf>
    <xf numFmtId="0" fontId="17" fillId="0" borderId="3" xfId="0" applyFont="1" applyFill="1" applyBorder="1"/>
    <xf numFmtId="0" fontId="17" fillId="0" borderId="2" xfId="2" applyFont="1" applyFill="1" applyBorder="1" applyAlignment="1">
      <alignment vertical="center" wrapText="1"/>
    </xf>
    <xf numFmtId="0" fontId="18" fillId="2" borderId="3" xfId="0" applyFont="1" applyFill="1" applyBorder="1" applyAlignment="1">
      <alignment horizontal="center" vertical="center"/>
    </xf>
    <xf numFmtId="0" fontId="18" fillId="2" borderId="2" xfId="0" applyFont="1" applyFill="1" applyBorder="1" applyAlignment="1">
      <alignment horizontal="center" vertical="center" wrapText="1"/>
    </xf>
    <xf numFmtId="0" fontId="18" fillId="2" borderId="2" xfId="0" applyFont="1" applyFill="1" applyBorder="1" applyAlignment="1">
      <alignment horizontal="center" vertical="center"/>
    </xf>
    <xf numFmtId="0" fontId="21" fillId="0" borderId="3" xfId="0" applyFont="1" applyFill="1" applyBorder="1"/>
    <xf numFmtId="0" fontId="15" fillId="4" borderId="0" xfId="0" applyFont="1" applyFill="1"/>
    <xf numFmtId="0" fontId="13" fillId="4" borderId="2" xfId="0" applyFont="1" applyFill="1" applyBorder="1" applyAlignment="1">
      <alignment horizontal="center" vertical="center" wrapText="1"/>
    </xf>
    <xf numFmtId="0" fontId="1" fillId="4" borderId="2" xfId="0" applyFont="1" applyFill="1" applyBorder="1"/>
    <xf numFmtId="0" fontId="12" fillId="4" borderId="2" xfId="0" applyFont="1" applyFill="1" applyBorder="1"/>
    <xf numFmtId="0" fontId="12" fillId="4" borderId="0" xfId="0" applyFont="1" applyFill="1"/>
    <xf numFmtId="0" fontId="12" fillId="4" borderId="2" xfId="0" applyFont="1" applyFill="1" applyBorder="1" applyAlignment="1">
      <alignment horizontal="center"/>
    </xf>
    <xf numFmtId="0" fontId="8" fillId="0" borderId="2" xfId="0" applyFont="1" applyFill="1" applyBorder="1" applyAlignment="1">
      <alignment horizontal="center" vertical="center"/>
    </xf>
    <xf numFmtId="0" fontId="0" fillId="0" borderId="0" xfId="0" applyFill="1"/>
    <xf numFmtId="0" fontId="14" fillId="0" borderId="0" xfId="0" applyFont="1" applyFill="1" applyBorder="1"/>
    <xf numFmtId="0" fontId="18" fillId="3" borderId="11" xfId="2" applyFont="1" applyFill="1" applyBorder="1" applyAlignment="1">
      <alignment horizontal="center" vertical="center" wrapText="1"/>
    </xf>
    <xf numFmtId="3" fontId="17" fillId="0" borderId="2" xfId="0" applyNumberFormat="1" applyFont="1" applyFill="1" applyBorder="1" applyAlignment="1">
      <alignment horizontal="left" vertical="center" wrapText="1"/>
    </xf>
    <xf numFmtId="0" fontId="3" fillId="0" borderId="13" xfId="0" applyFont="1" applyBorder="1" applyAlignment="1">
      <alignment vertical="center" wrapText="1"/>
    </xf>
    <xf numFmtId="0" fontId="17" fillId="0" borderId="2" xfId="10" applyFont="1" applyFill="1" applyBorder="1" applyAlignment="1">
      <alignment horizontal="left" vertical="center" wrapText="1"/>
    </xf>
    <xf numFmtId="0" fontId="8" fillId="0" borderId="2" xfId="2" applyFont="1" applyFill="1" applyBorder="1" applyAlignment="1">
      <alignment vertical="center" wrapText="1"/>
    </xf>
    <xf numFmtId="0" fontId="17" fillId="0" borderId="2" xfId="11" applyFont="1" applyFill="1" applyBorder="1" applyAlignment="1">
      <alignment horizontal="left" vertical="center" wrapText="1"/>
    </xf>
    <xf numFmtId="0" fontId="17" fillId="0" borderId="1" xfId="0" applyFont="1" applyFill="1" applyBorder="1" applyAlignment="1">
      <alignment horizontal="left" vertical="center" wrapText="1"/>
    </xf>
    <xf numFmtId="0" fontId="17" fillId="0" borderId="1" xfId="12" applyFont="1" applyFill="1" applyBorder="1" applyAlignment="1">
      <alignment horizontal="left" vertical="center" wrapText="1"/>
    </xf>
    <xf numFmtId="0" fontId="17" fillId="0" borderId="4" xfId="12" applyFont="1" applyFill="1" applyBorder="1" applyAlignment="1">
      <alignment horizontal="left" vertical="center" wrapText="1"/>
    </xf>
    <xf numFmtId="0" fontId="18" fillId="5" borderId="2" xfId="0" applyFont="1" applyFill="1" applyBorder="1" applyAlignment="1">
      <alignment horizontal="center" vertical="center" wrapText="1"/>
    </xf>
    <xf numFmtId="0" fontId="12" fillId="4" borderId="0" xfId="0" applyFont="1" applyFill="1" applyAlignment="1">
      <alignment wrapText="1"/>
    </xf>
    <xf numFmtId="0" fontId="13" fillId="4" borderId="2" xfId="0" applyFont="1" applyFill="1" applyBorder="1" applyAlignment="1">
      <alignment horizontal="center" vertical="center"/>
    </xf>
    <xf numFmtId="0" fontId="3" fillId="4" borderId="2" xfId="0" applyFont="1" applyFill="1" applyBorder="1" applyAlignment="1">
      <alignment horizontal="left" vertical="center" wrapText="1"/>
    </xf>
    <xf numFmtId="0" fontId="12" fillId="4" borderId="2" xfId="0" applyFont="1" applyFill="1" applyBorder="1" applyAlignment="1">
      <alignment wrapText="1"/>
    </xf>
    <xf numFmtId="0" fontId="1" fillId="4" borderId="2" xfId="0" applyFont="1" applyFill="1" applyBorder="1" applyAlignment="1">
      <alignment horizontal="center"/>
    </xf>
    <xf numFmtId="0" fontId="1" fillId="4" borderId="2" xfId="0" applyFont="1" applyFill="1" applyBorder="1" applyAlignment="1">
      <alignment horizontal="left" vertical="center" wrapText="1"/>
    </xf>
    <xf numFmtId="0" fontId="3" fillId="4" borderId="2" xfId="0" applyFont="1" applyFill="1" applyBorder="1" applyAlignment="1">
      <alignment vertical="center" wrapText="1"/>
    </xf>
    <xf numFmtId="0" fontId="3" fillId="4" borderId="2" xfId="0" applyFont="1" applyFill="1" applyBorder="1" applyAlignment="1">
      <alignment horizontal="center" vertical="center" wrapText="1"/>
    </xf>
    <xf numFmtId="0" fontId="12" fillId="4" borderId="2" xfId="0" applyFont="1" applyFill="1" applyBorder="1" applyAlignment="1">
      <alignment horizontal="center" vertical="center" wrapText="1"/>
    </xf>
    <xf numFmtId="0" fontId="3" fillId="4" borderId="2" xfId="2" applyFont="1" applyFill="1" applyBorder="1" applyAlignment="1">
      <alignment vertical="center" wrapText="1"/>
    </xf>
    <xf numFmtId="0" fontId="3" fillId="4" borderId="2" xfId="3" applyFont="1" applyFill="1" applyBorder="1" applyAlignment="1">
      <alignment vertical="center" wrapText="1"/>
    </xf>
    <xf numFmtId="0" fontId="3" fillId="4" borderId="2" xfId="2" applyFont="1" applyFill="1" applyBorder="1" applyAlignment="1">
      <alignment horizontal="left" vertical="center" wrapText="1"/>
    </xf>
    <xf numFmtId="0" fontId="9" fillId="4" borderId="14" xfId="4" applyFont="1" applyFill="1" applyBorder="1" applyAlignment="1">
      <alignment vertical="center" wrapText="1"/>
    </xf>
    <xf numFmtId="0" fontId="1" fillId="4" borderId="2" xfId="2" applyFont="1" applyFill="1" applyBorder="1" applyAlignment="1">
      <alignment vertical="center" wrapText="1"/>
    </xf>
    <xf numFmtId="0" fontId="9" fillId="4" borderId="15" xfId="4" applyFont="1" applyFill="1" applyBorder="1" applyAlignment="1">
      <alignment vertical="center" wrapText="1"/>
    </xf>
    <xf numFmtId="0" fontId="12" fillId="4" borderId="5" xfId="0" applyFont="1" applyFill="1" applyBorder="1" applyAlignment="1">
      <alignment horizontal="center"/>
    </xf>
    <xf numFmtId="0" fontId="1" fillId="4" borderId="5" xfId="0" applyFont="1" applyFill="1" applyBorder="1" applyAlignment="1">
      <alignment vertical="center" wrapText="1"/>
    </xf>
    <xf numFmtId="0" fontId="12" fillId="4" borderId="0" xfId="0" applyFont="1" applyFill="1" applyAlignment="1">
      <alignment horizontal="center"/>
    </xf>
    <xf numFmtId="0" fontId="1" fillId="4" borderId="5" xfId="0" applyFont="1" applyFill="1" applyBorder="1"/>
    <xf numFmtId="3" fontId="3" fillId="4" borderId="5" xfId="0" applyNumberFormat="1" applyFont="1" applyFill="1" applyBorder="1" applyAlignment="1">
      <alignment vertical="center" wrapText="1"/>
    </xf>
    <xf numFmtId="3" fontId="3" fillId="4" borderId="4" xfId="0" applyNumberFormat="1" applyFont="1" applyFill="1" applyBorder="1" applyAlignment="1">
      <alignment vertical="center" wrapText="1"/>
    </xf>
    <xf numFmtId="3" fontId="3" fillId="4" borderId="2" xfId="0" applyNumberFormat="1" applyFont="1" applyFill="1" applyBorder="1" applyAlignment="1">
      <alignment vertical="center" wrapText="1"/>
    </xf>
    <xf numFmtId="0" fontId="1" fillId="4" borderId="4" xfId="0" applyFont="1" applyFill="1" applyBorder="1" applyAlignment="1">
      <alignment vertical="center" wrapText="1"/>
    </xf>
    <xf numFmtId="3" fontId="1" fillId="4" borderId="4" xfId="0" applyNumberFormat="1" applyFont="1" applyFill="1" applyBorder="1" applyAlignment="1">
      <alignment vertical="center" wrapText="1"/>
    </xf>
    <xf numFmtId="0" fontId="3" fillId="4" borderId="4" xfId="0" applyFont="1" applyFill="1" applyBorder="1" applyAlignment="1">
      <alignment vertical="center" wrapText="1"/>
    </xf>
    <xf numFmtId="0" fontId="23" fillId="4" borderId="2" xfId="0" applyFont="1" applyFill="1" applyBorder="1"/>
    <xf numFmtId="0" fontId="12" fillId="4" borderId="6" xfId="0" applyFont="1" applyFill="1" applyBorder="1" applyAlignment="1">
      <alignment horizontal="center"/>
    </xf>
    <xf numFmtId="0" fontId="12" fillId="4" borderId="8" xfId="0" applyFont="1" applyFill="1" applyBorder="1" applyAlignment="1">
      <alignment horizontal="center"/>
    </xf>
    <xf numFmtId="0" fontId="3" fillId="4" borderId="4" xfId="10" applyFont="1" applyFill="1" applyBorder="1" applyAlignment="1">
      <alignment vertical="center" wrapText="1"/>
    </xf>
    <xf numFmtId="0" fontId="12" fillId="4" borderId="2" xfId="0" applyFont="1" applyFill="1" applyBorder="1" applyAlignment="1">
      <alignment horizontal="center" wrapText="1"/>
    </xf>
    <xf numFmtId="0" fontId="1" fillId="4" borderId="4" xfId="0" applyFont="1" applyFill="1" applyBorder="1"/>
    <xf numFmtId="0" fontId="12" fillId="4" borderId="2" xfId="0" applyFont="1" applyFill="1" applyBorder="1" applyAlignment="1">
      <alignment vertical="center" wrapText="1"/>
    </xf>
    <xf numFmtId="0" fontId="1" fillId="4" borderId="4" xfId="0" applyFont="1" applyFill="1" applyBorder="1" applyAlignment="1">
      <alignment horizontal="left" wrapText="1"/>
    </xf>
    <xf numFmtId="0" fontId="10" fillId="4" borderId="10" xfId="0" applyFont="1" applyFill="1" applyBorder="1" applyAlignment="1">
      <alignment vertical="center" wrapText="1"/>
    </xf>
    <xf numFmtId="0" fontId="10" fillId="4" borderId="10" xfId="0" applyFont="1" applyFill="1" applyBorder="1" applyAlignment="1">
      <alignment vertical="center"/>
    </xf>
    <xf numFmtId="0" fontId="3" fillId="4" borderId="4" xfId="0" applyFont="1" applyFill="1" applyBorder="1" applyAlignment="1">
      <alignment horizontal="left" vertical="center" wrapText="1"/>
    </xf>
    <xf numFmtId="0" fontId="3" fillId="4" borderId="4" xfId="11" applyFont="1" applyFill="1" applyBorder="1" applyAlignment="1">
      <alignment vertical="center" wrapText="1"/>
    </xf>
    <xf numFmtId="0" fontId="3" fillId="4" borderId="1" xfId="0" applyFont="1" applyFill="1" applyBorder="1" applyAlignment="1">
      <alignment vertical="center" wrapText="1"/>
    </xf>
    <xf numFmtId="0" fontId="3" fillId="4" borderId="9" xfId="0" applyFont="1" applyFill="1" applyBorder="1" applyAlignment="1">
      <alignment vertical="center" wrapText="1"/>
    </xf>
    <xf numFmtId="0" fontId="11" fillId="4" borderId="1" xfId="0" applyFont="1" applyFill="1" applyBorder="1" applyAlignment="1">
      <alignment vertical="center" wrapText="1"/>
    </xf>
    <xf numFmtId="0" fontId="3" fillId="4" borderId="3" xfId="0" applyFont="1" applyFill="1" applyBorder="1" applyAlignment="1">
      <alignment vertical="center" wrapText="1"/>
    </xf>
    <xf numFmtId="0" fontId="1" fillId="4" borderId="2" xfId="0" applyFont="1" applyFill="1" applyBorder="1" applyAlignment="1">
      <alignment horizontal="center" vertical="center" wrapText="1"/>
    </xf>
    <xf numFmtId="0" fontId="1" fillId="4" borderId="2" xfId="0" applyFont="1" applyFill="1" applyBorder="1" applyAlignment="1">
      <alignment horizontal="center"/>
    </xf>
    <xf numFmtId="0" fontId="1" fillId="4" borderId="2" xfId="0" applyFont="1" applyFill="1" applyBorder="1" applyAlignment="1">
      <alignment horizontal="center"/>
    </xf>
    <xf numFmtId="0" fontId="1" fillId="4" borderId="6" xfId="0" applyFont="1" applyFill="1" applyBorder="1" applyAlignment="1">
      <alignment horizontal="center"/>
    </xf>
    <xf numFmtId="0" fontId="1" fillId="4" borderId="8" xfId="0" applyFont="1" applyFill="1" applyBorder="1" applyAlignment="1">
      <alignment horizontal="center"/>
    </xf>
    <xf numFmtId="0" fontId="1" fillId="4" borderId="2" xfId="0" applyFont="1" applyFill="1" applyBorder="1" applyAlignment="1">
      <alignment horizontal="center"/>
    </xf>
    <xf numFmtId="0" fontId="13" fillId="4" borderId="2" xfId="2" applyFont="1" applyFill="1" applyBorder="1" applyAlignment="1">
      <alignment vertical="center" wrapText="1"/>
    </xf>
    <xf numFmtId="0" fontId="13" fillId="4" borderId="2" xfId="0" applyFont="1" applyFill="1" applyBorder="1"/>
    <xf numFmtId="0" fontId="24" fillId="4" borderId="2" xfId="0" applyFont="1" applyFill="1" applyBorder="1" applyAlignment="1">
      <alignment horizontal="center"/>
    </xf>
    <xf numFmtId="0" fontId="13" fillId="4" borderId="2" xfId="5" applyFont="1" applyFill="1" applyBorder="1" applyAlignment="1">
      <alignment horizontal="left" vertical="center" wrapText="1"/>
    </xf>
    <xf numFmtId="0" fontId="13" fillId="4" borderId="2" xfId="0" applyFont="1" applyFill="1" applyBorder="1" applyAlignment="1">
      <alignment horizontal="center"/>
    </xf>
    <xf numFmtId="0" fontId="13" fillId="4" borderId="2" xfId="4" applyFont="1" applyFill="1" applyBorder="1" applyAlignment="1">
      <alignment horizontal="left" vertical="center" wrapText="1"/>
    </xf>
    <xf numFmtId="0" fontId="13" fillId="4" borderId="2" xfId="0" applyFont="1" applyFill="1" applyBorder="1" applyAlignment="1">
      <alignment horizontal="left" vertical="center" wrapText="1"/>
    </xf>
    <xf numFmtId="0" fontId="1" fillId="4" borderId="8" xfId="0" applyFont="1" applyFill="1" applyBorder="1"/>
    <xf numFmtId="0" fontId="1" fillId="4" borderId="6" xfId="2" applyFont="1" applyFill="1" applyBorder="1" applyAlignment="1">
      <alignment vertical="center" wrapText="1"/>
    </xf>
    <xf numFmtId="0" fontId="1" fillId="4" borderId="6" xfId="0" applyFont="1" applyFill="1" applyBorder="1"/>
    <xf numFmtId="0" fontId="12" fillId="4" borderId="7" xfId="0" applyFont="1" applyFill="1" applyBorder="1" applyAlignment="1">
      <alignment horizontal="center"/>
    </xf>
    <xf numFmtId="0" fontId="1" fillId="4" borderId="7" xfId="0" applyFont="1" applyFill="1" applyBorder="1"/>
    <xf numFmtId="1" fontId="12" fillId="4" borderId="2" xfId="0" applyNumberFormat="1" applyFont="1" applyFill="1" applyBorder="1"/>
    <xf numFmtId="0" fontId="3" fillId="4" borderId="2" xfId="0" applyFont="1" applyFill="1" applyBorder="1"/>
    <xf numFmtId="0" fontId="3" fillId="4" borderId="2" xfId="0" applyFont="1" applyFill="1" applyBorder="1" applyAlignment="1">
      <alignment horizontal="center"/>
    </xf>
    <xf numFmtId="0" fontId="1" fillId="6" borderId="2" xfId="0" applyFont="1" applyFill="1" applyBorder="1" applyAlignment="1">
      <alignment horizontal="center"/>
    </xf>
    <xf numFmtId="0" fontId="1" fillId="6" borderId="2" xfId="0" applyFont="1" applyFill="1" applyBorder="1"/>
    <xf numFmtId="0" fontId="1" fillId="6" borderId="2" xfId="0" applyFont="1" applyFill="1" applyBorder="1" applyAlignment="1">
      <alignment wrapText="1"/>
    </xf>
    <xf numFmtId="0" fontId="1" fillId="6" borderId="8" xfId="0" applyFont="1" applyFill="1" applyBorder="1" applyAlignment="1">
      <alignment horizontal="center" vertical="center"/>
    </xf>
    <xf numFmtId="0" fontId="1" fillId="6" borderId="8" xfId="0" applyFont="1" applyFill="1" applyBorder="1" applyAlignment="1">
      <alignment vertical="center" wrapText="1"/>
    </xf>
    <xf numFmtId="0" fontId="1" fillId="6" borderId="8" xfId="0" applyFont="1" applyFill="1" applyBorder="1" applyAlignment="1">
      <alignment vertical="center"/>
    </xf>
    <xf numFmtId="0" fontId="1" fillId="6" borderId="2" xfId="0" applyFont="1" applyFill="1" applyBorder="1" applyAlignment="1">
      <alignment vertical="center"/>
    </xf>
    <xf numFmtId="0" fontId="12" fillId="6" borderId="2" xfId="0" applyFont="1" applyFill="1" applyBorder="1" applyAlignment="1">
      <alignment horizontal="center"/>
    </xf>
    <xf numFmtId="0" fontId="3" fillId="0" borderId="2" xfId="1" applyFont="1" applyBorder="1" applyAlignment="1">
      <alignment horizontal="left" vertical="center" wrapText="1"/>
    </xf>
    <xf numFmtId="3" fontId="1" fillId="4" borderId="2" xfId="0" applyNumberFormat="1" applyFont="1" applyFill="1" applyBorder="1" applyAlignment="1">
      <alignment vertical="center" wrapText="1"/>
    </xf>
    <xf numFmtId="0" fontId="3" fillId="4" borderId="2" xfId="12" applyFont="1" applyFill="1" applyBorder="1" applyAlignment="1">
      <alignment vertical="center" wrapText="1"/>
    </xf>
    <xf numFmtId="0" fontId="12" fillId="0" borderId="2" xfId="0" applyFont="1" applyBorder="1"/>
    <xf numFmtId="0" fontId="9" fillId="4" borderId="9" xfId="4" applyFont="1" applyFill="1" applyBorder="1" applyAlignment="1">
      <alignment vertical="center" wrapText="1"/>
    </xf>
    <xf numFmtId="0" fontId="3" fillId="4" borderId="2" xfId="1" applyFont="1" applyFill="1" applyBorder="1" applyAlignment="1">
      <alignment vertical="center" wrapText="1"/>
    </xf>
    <xf numFmtId="0" fontId="3" fillId="4" borderId="2" xfId="1" applyFont="1" applyFill="1" applyBorder="1" applyAlignment="1">
      <alignment horizontal="left" vertical="center" wrapText="1"/>
    </xf>
    <xf numFmtId="0" fontId="20" fillId="0" borderId="2" xfId="0" applyFont="1" applyFill="1" applyBorder="1" applyAlignment="1">
      <alignment horizontal="center"/>
    </xf>
    <xf numFmtId="0" fontId="20" fillId="0" borderId="2" xfId="0" applyFont="1" applyFill="1" applyBorder="1" applyAlignment="1">
      <alignment horizontal="center" vertical="center"/>
    </xf>
    <xf numFmtId="0" fontId="21" fillId="0" borderId="6" xfId="0" applyFont="1" applyFill="1" applyBorder="1" applyAlignment="1">
      <alignment horizontal="center"/>
    </xf>
    <xf numFmtId="0" fontId="18" fillId="0" borderId="6" xfId="0" applyFont="1" applyFill="1" applyBorder="1" applyAlignment="1">
      <alignment horizontal="center" vertical="center" wrapText="1"/>
    </xf>
    <xf numFmtId="0" fontId="25" fillId="0" borderId="0" xfId="0" applyFont="1" applyFill="1" applyAlignment="1">
      <alignment horizontal="center" vertical="center" wrapText="1"/>
    </xf>
    <xf numFmtId="1" fontId="18" fillId="5" borderId="2" xfId="0" applyNumberFormat="1" applyFont="1" applyFill="1" applyBorder="1" applyAlignment="1">
      <alignment horizontal="center" vertical="center" wrapText="1"/>
    </xf>
    <xf numFmtId="0" fontId="21" fillId="7" borderId="0" xfId="0" applyFont="1" applyFill="1" applyAlignment="1">
      <alignment horizontal="center"/>
    </xf>
    <xf numFmtId="0" fontId="18" fillId="7" borderId="3" xfId="0" applyFont="1" applyFill="1" applyBorder="1" applyAlignment="1">
      <alignment vertical="center" wrapText="1"/>
    </xf>
    <xf numFmtId="1" fontId="1" fillId="7" borderId="8" xfId="0" applyNumberFormat="1" applyFont="1" applyFill="1" applyBorder="1" applyAlignment="1">
      <alignment horizontal="center" vertical="center" wrapText="1"/>
    </xf>
    <xf numFmtId="1" fontId="18" fillId="2" borderId="2" xfId="0" applyNumberFormat="1" applyFont="1" applyFill="1" applyBorder="1" applyAlignment="1">
      <alignment horizontal="center" vertical="center"/>
    </xf>
    <xf numFmtId="1" fontId="18" fillId="3" borderId="2" xfId="0" applyNumberFormat="1" applyFont="1" applyFill="1" applyBorder="1" applyAlignment="1">
      <alignment horizontal="center" vertical="center" wrapText="1"/>
    </xf>
    <xf numFmtId="1" fontId="17" fillId="0" borderId="2" xfId="0" applyNumberFormat="1" applyFont="1" applyFill="1" applyBorder="1" applyAlignment="1">
      <alignment horizontal="center" vertical="center" wrapText="1"/>
    </xf>
    <xf numFmtId="0" fontId="18" fillId="0" borderId="2" xfId="0" applyFont="1" applyFill="1" applyBorder="1" applyAlignment="1">
      <alignment horizontal="center" vertical="center"/>
    </xf>
    <xf numFmtId="1" fontId="18" fillId="0" borderId="2" xfId="0" applyNumberFormat="1" applyFont="1" applyFill="1" applyBorder="1" applyAlignment="1">
      <alignment horizontal="center" vertical="center" wrapText="1"/>
    </xf>
    <xf numFmtId="0" fontId="18" fillId="7" borderId="3" xfId="0" applyFont="1" applyFill="1" applyBorder="1" applyAlignment="1">
      <alignment horizontal="center"/>
    </xf>
    <xf numFmtId="0" fontId="18" fillId="7" borderId="2" xfId="0" applyFont="1" applyFill="1" applyBorder="1" applyAlignment="1">
      <alignment horizontal="center" vertical="center" wrapText="1"/>
    </xf>
    <xf numFmtId="0" fontId="18" fillId="7" borderId="2" xfId="0" applyFont="1" applyFill="1" applyBorder="1" applyAlignment="1">
      <alignment horizontal="center"/>
    </xf>
    <xf numFmtId="0" fontId="17" fillId="0" borderId="4" xfId="0" applyFont="1" applyFill="1" applyBorder="1" applyAlignment="1">
      <alignment horizontal="center"/>
    </xf>
    <xf numFmtId="0" fontId="17" fillId="0" borderId="0" xfId="0" applyFont="1" applyFill="1"/>
    <xf numFmtId="0" fontId="17" fillId="0" borderId="2" xfId="0" applyFont="1" applyBorder="1" applyAlignment="1">
      <alignment vertical="center" wrapText="1"/>
    </xf>
    <xf numFmtId="0" fontId="17" fillId="0" borderId="3" xfId="0" applyFont="1" applyFill="1" applyBorder="1" applyAlignment="1">
      <alignment horizontal="center"/>
    </xf>
    <xf numFmtId="0" fontId="17" fillId="7" borderId="3" xfId="0" applyFont="1" applyFill="1" applyBorder="1" applyAlignment="1">
      <alignment horizontal="center"/>
    </xf>
    <xf numFmtId="0" fontId="18" fillId="7" borderId="3" xfId="0" applyFont="1" applyFill="1" applyBorder="1"/>
    <xf numFmtId="0" fontId="17" fillId="0" borderId="4" xfId="0" applyFont="1" applyFill="1" applyBorder="1" applyAlignment="1">
      <alignment horizontal="left" vertical="center" wrapText="1"/>
    </xf>
    <xf numFmtId="0" fontId="17" fillId="0" borderId="9" xfId="0" applyFont="1" applyFill="1" applyBorder="1" applyAlignment="1">
      <alignment horizontal="left" vertical="center" wrapText="1"/>
    </xf>
    <xf numFmtId="0" fontId="17" fillId="7" borderId="2" xfId="0" applyFont="1" applyFill="1" applyBorder="1"/>
    <xf numFmtId="0" fontId="1" fillId="7" borderId="2" xfId="0" applyFont="1" applyFill="1" applyBorder="1" applyAlignment="1">
      <alignment vertical="center" wrapText="1"/>
    </xf>
    <xf numFmtId="0" fontId="17" fillId="7" borderId="2" xfId="0" applyFont="1" applyFill="1" applyBorder="1" applyAlignment="1">
      <alignment horizontal="center"/>
    </xf>
    <xf numFmtId="0" fontId="8" fillId="0" borderId="13" xfId="4" applyFont="1" applyBorder="1" applyAlignment="1">
      <alignment wrapText="1"/>
    </xf>
    <xf numFmtId="0" fontId="12" fillId="4" borderId="10" xfId="0" applyFont="1" applyFill="1" applyBorder="1" applyAlignment="1">
      <alignment vertical="center"/>
    </xf>
    <xf numFmtId="0" fontId="22" fillId="4" borderId="2" xfId="0" applyFont="1" applyFill="1" applyBorder="1" applyAlignment="1">
      <alignment horizontal="center"/>
    </xf>
    <xf numFmtId="0" fontId="12" fillId="0" borderId="0" xfId="0" applyFont="1" applyAlignment="1">
      <alignment wrapText="1"/>
    </xf>
    <xf numFmtId="0" fontId="26" fillId="4" borderId="0" xfId="0" applyFont="1" applyFill="1" applyAlignment="1">
      <alignment wrapText="1"/>
    </xf>
    <xf numFmtId="0" fontId="27" fillId="4" borderId="2" xfId="0" applyFont="1" applyFill="1" applyBorder="1"/>
    <xf numFmtId="0" fontId="27" fillId="4" borderId="2" xfId="0" applyFont="1" applyFill="1" applyBorder="1" applyAlignment="1">
      <alignment horizontal="center" vertical="center" wrapText="1"/>
    </xf>
    <xf numFmtId="0" fontId="28" fillId="4" borderId="2" xfId="0" applyFont="1" applyFill="1" applyBorder="1" applyAlignment="1">
      <alignment horizontal="center" vertical="center" wrapText="1"/>
    </xf>
    <xf numFmtId="0" fontId="27" fillId="6" borderId="2" xfId="0" applyFont="1" applyFill="1" applyBorder="1"/>
    <xf numFmtId="0" fontId="26" fillId="4" borderId="2" xfId="0" applyFont="1" applyFill="1" applyBorder="1"/>
    <xf numFmtId="0" fontId="26" fillId="4" borderId="2" xfId="0" applyFont="1" applyFill="1" applyBorder="1" applyAlignment="1">
      <alignment horizontal="center"/>
    </xf>
    <xf numFmtId="0" fontId="28" fillId="4" borderId="2" xfId="0" applyFont="1" applyFill="1" applyBorder="1"/>
    <xf numFmtId="0" fontId="27" fillId="4" borderId="6" xfId="0" applyFont="1" applyFill="1" applyBorder="1"/>
    <xf numFmtId="0" fontId="29" fillId="4" borderId="2" xfId="0" applyFont="1" applyFill="1" applyBorder="1"/>
    <xf numFmtId="0" fontId="27" fillId="4" borderId="7" xfId="0" applyFont="1" applyFill="1" applyBorder="1"/>
    <xf numFmtId="0" fontId="27" fillId="6" borderId="8" xfId="0" applyFont="1" applyFill="1" applyBorder="1" applyAlignment="1">
      <alignment vertical="center"/>
    </xf>
    <xf numFmtId="0" fontId="26" fillId="0" borderId="2" xfId="0" applyFont="1" applyBorder="1"/>
    <xf numFmtId="0" fontId="26" fillId="0" borderId="0" xfId="0" applyFont="1"/>
    <xf numFmtId="0" fontId="26" fillId="4" borderId="0" xfId="0" applyFont="1" applyFill="1"/>
    <xf numFmtId="0" fontId="30" fillId="0" borderId="0" xfId="0" applyFont="1" applyFill="1"/>
    <xf numFmtId="0" fontId="31" fillId="0" borderId="6" xfId="0" applyFont="1" applyFill="1" applyBorder="1" applyAlignment="1">
      <alignment horizontal="center" vertical="center" wrapText="1"/>
    </xf>
    <xf numFmtId="0" fontId="32" fillId="0" borderId="0" xfId="0" applyFont="1" applyFill="1" applyAlignment="1">
      <alignment horizontal="center" vertical="center" wrapText="1"/>
    </xf>
    <xf numFmtId="0" fontId="31" fillId="5" borderId="2" xfId="0" applyFont="1" applyFill="1" applyBorder="1" applyAlignment="1">
      <alignment horizontal="center" vertical="center" wrapText="1"/>
    </xf>
    <xf numFmtId="1" fontId="31" fillId="5" borderId="2" xfId="0" applyNumberFormat="1" applyFont="1" applyFill="1" applyBorder="1" applyAlignment="1">
      <alignment horizontal="center" vertical="center" wrapText="1"/>
    </xf>
    <xf numFmtId="1" fontId="23" fillId="7" borderId="8" xfId="0" applyNumberFormat="1" applyFont="1" applyFill="1" applyBorder="1" applyAlignment="1">
      <alignment horizontal="center" vertical="center" wrapText="1"/>
    </xf>
    <xf numFmtId="1" fontId="31" fillId="2" borderId="2" xfId="0" applyNumberFormat="1" applyFont="1" applyFill="1" applyBorder="1" applyAlignment="1">
      <alignment horizontal="center" vertical="center"/>
    </xf>
    <xf numFmtId="1" fontId="31" fillId="3" borderId="2" xfId="0" applyNumberFormat="1" applyFont="1" applyFill="1" applyBorder="1" applyAlignment="1">
      <alignment horizontal="center" vertical="center" wrapText="1"/>
    </xf>
    <xf numFmtId="1" fontId="30" fillId="0" borderId="2" xfId="0" applyNumberFormat="1" applyFont="1" applyFill="1" applyBorder="1" applyAlignment="1">
      <alignment horizontal="center" vertical="center" wrapText="1"/>
    </xf>
    <xf numFmtId="1" fontId="31" fillId="0" borderId="2" xfId="0" applyNumberFormat="1" applyFont="1" applyFill="1" applyBorder="1" applyAlignment="1">
      <alignment horizontal="center" vertical="center" wrapText="1"/>
    </xf>
    <xf numFmtId="1" fontId="33" fillId="0" borderId="12" xfId="0" applyNumberFormat="1" applyFont="1" applyFill="1" applyBorder="1" applyAlignment="1">
      <alignment horizontal="center" vertical="center" wrapText="1"/>
    </xf>
    <xf numFmtId="0" fontId="31" fillId="3" borderId="2" xfId="0" applyFont="1" applyFill="1" applyBorder="1" applyAlignment="1">
      <alignment horizontal="center" vertical="center" wrapText="1"/>
    </xf>
    <xf numFmtId="1" fontId="30" fillId="4" borderId="2" xfId="0" applyNumberFormat="1" applyFont="1" applyFill="1" applyBorder="1" applyAlignment="1">
      <alignment horizontal="center" vertical="center" wrapText="1"/>
    </xf>
    <xf numFmtId="1" fontId="30" fillId="0" borderId="2" xfId="0" applyNumberFormat="1" applyFont="1" applyBorder="1" applyAlignment="1">
      <alignment horizontal="center" vertical="center" wrapText="1"/>
    </xf>
    <xf numFmtId="0" fontId="31" fillId="2" borderId="2" xfId="0" applyFont="1" applyFill="1" applyBorder="1" applyAlignment="1">
      <alignment horizontal="center" vertical="center" wrapText="1"/>
    </xf>
    <xf numFmtId="0" fontId="31" fillId="7" borderId="2" xfId="0" applyFont="1" applyFill="1" applyBorder="1" applyAlignment="1">
      <alignment horizontal="center"/>
    </xf>
    <xf numFmtId="0" fontId="31" fillId="0" borderId="2" xfId="0" applyFont="1" applyFill="1" applyBorder="1" applyAlignment="1">
      <alignment horizontal="center"/>
    </xf>
    <xf numFmtId="0" fontId="30" fillId="0" borderId="2" xfId="0" applyFont="1" applyFill="1" applyBorder="1" applyAlignment="1">
      <alignment horizontal="center"/>
    </xf>
    <xf numFmtId="0" fontId="30" fillId="7" borderId="2" xfId="0" applyFont="1" applyFill="1" applyBorder="1" applyAlignment="1">
      <alignment horizontal="center"/>
    </xf>
    <xf numFmtId="0" fontId="34" fillId="0" borderId="0" xfId="0" applyFont="1" applyFill="1"/>
    <xf numFmtId="0" fontId="23" fillId="0" borderId="2" xfId="0" applyFont="1" applyFill="1" applyBorder="1" applyAlignment="1">
      <alignment vertical="center" wrapText="1"/>
    </xf>
    <xf numFmtId="0" fontId="35" fillId="0" borderId="2" xfId="0" applyFont="1" applyFill="1" applyBorder="1" applyAlignment="1">
      <alignment horizontal="center"/>
    </xf>
    <xf numFmtId="0" fontId="34" fillId="0" borderId="2" xfId="0" applyFont="1" applyFill="1" applyBorder="1" applyAlignment="1">
      <alignment horizontal="center"/>
    </xf>
    <xf numFmtId="3" fontId="34" fillId="0" borderId="2" xfId="0" applyNumberFormat="1" applyFont="1" applyFill="1" applyBorder="1" applyAlignment="1">
      <alignment horizontal="center"/>
    </xf>
    <xf numFmtId="0" fontId="36" fillId="0" borderId="13" xfId="4" applyFont="1" applyBorder="1" applyAlignment="1">
      <alignment horizontal="center"/>
    </xf>
    <xf numFmtId="0" fontId="36" fillId="0" borderId="13" xfId="4" applyFont="1" applyBorder="1" applyAlignment="1">
      <alignment horizontal="center" vertical="center"/>
    </xf>
    <xf numFmtId="0" fontId="36" fillId="0" borderId="16" xfId="4" applyFont="1" applyBorder="1" applyAlignment="1">
      <alignment horizontal="center"/>
    </xf>
    <xf numFmtId="0" fontId="36" fillId="0" borderId="2" xfId="4" applyFont="1" applyBorder="1" applyAlignment="1">
      <alignment horizontal="center"/>
    </xf>
    <xf numFmtId="0" fontId="34" fillId="0" borderId="2" xfId="0" applyFont="1" applyFill="1" applyBorder="1" applyAlignment="1">
      <alignment horizontal="center" vertical="center"/>
    </xf>
    <xf numFmtId="0" fontId="36" fillId="0" borderId="16" xfId="4" applyFont="1" applyBorder="1" applyAlignment="1">
      <alignment horizontal="center" vertical="center"/>
    </xf>
    <xf numFmtId="0" fontId="34" fillId="0" borderId="2" xfId="4" applyFont="1" applyBorder="1" applyAlignment="1">
      <alignment horizontal="center"/>
    </xf>
    <xf numFmtId="0" fontId="35" fillId="0" borderId="2" xfId="0" applyFont="1" applyFill="1" applyBorder="1" applyAlignment="1">
      <alignment horizontal="center" vertical="center"/>
    </xf>
    <xf numFmtId="0" fontId="37" fillId="0" borderId="2" xfId="4" applyFont="1" applyBorder="1" applyAlignment="1">
      <alignment horizontal="center" vertical="center"/>
    </xf>
    <xf numFmtId="0" fontId="23" fillId="0" borderId="2" xfId="4" applyFont="1" applyBorder="1" applyAlignment="1">
      <alignment horizontal="center"/>
    </xf>
    <xf numFmtId="0" fontId="38" fillId="0" borderId="13" xfId="4" applyFont="1" applyBorder="1" applyAlignment="1">
      <alignment horizontal="center"/>
    </xf>
    <xf numFmtId="0" fontId="39" fillId="0" borderId="13" xfId="4" applyFont="1" applyBorder="1" applyAlignment="1">
      <alignment horizontal="center"/>
    </xf>
    <xf numFmtId="0" fontId="39" fillId="0" borderId="2" xfId="4" applyFont="1" applyBorder="1" applyAlignment="1">
      <alignment horizontal="center"/>
    </xf>
    <xf numFmtId="0" fontId="20" fillId="0" borderId="0" xfId="0" applyFont="1" applyFill="1" applyAlignment="1">
      <alignment wrapText="1"/>
    </xf>
    <xf numFmtId="0" fontId="4" fillId="0" borderId="0" xfId="0" applyFont="1" applyFill="1"/>
    <xf numFmtId="0" fontId="41" fillId="0" borderId="17" xfId="0" applyFont="1" applyFill="1" applyBorder="1" applyAlignment="1">
      <alignment horizontal="center"/>
    </xf>
    <xf numFmtId="0" fontId="4" fillId="0" borderId="0" xfId="0" applyFont="1" applyFill="1" applyAlignment="1">
      <alignment vertical="center"/>
    </xf>
    <xf numFmtId="0" fontId="40" fillId="0" borderId="2" xfId="0" applyFont="1" applyFill="1" applyBorder="1" applyAlignment="1">
      <alignment horizontal="center" vertical="center" wrapText="1"/>
    </xf>
    <xf numFmtId="0" fontId="4" fillId="0" borderId="2" xfId="0" applyFont="1" applyFill="1" applyBorder="1" applyAlignment="1">
      <alignment vertical="center"/>
    </xf>
    <xf numFmtId="0" fontId="40" fillId="0" borderId="2" xfId="0" applyFont="1" applyFill="1" applyBorder="1" applyAlignment="1">
      <alignment vertical="center"/>
    </xf>
    <xf numFmtId="0" fontId="40" fillId="0" borderId="2" xfId="0" applyFont="1" applyFill="1" applyBorder="1" applyAlignment="1">
      <alignment horizontal="center" vertical="center"/>
    </xf>
    <xf numFmtId="0" fontId="42" fillId="0" borderId="0" xfId="0" applyFont="1" applyFill="1" applyAlignment="1">
      <alignment vertical="center"/>
    </xf>
    <xf numFmtId="0" fontId="42" fillId="0" borderId="0" xfId="0" applyFont="1" applyAlignment="1">
      <alignment vertical="center"/>
    </xf>
    <xf numFmtId="0" fontId="4" fillId="0" borderId="2" xfId="0" applyFont="1" applyFill="1" applyBorder="1" applyAlignment="1">
      <alignment horizontal="center" vertical="center"/>
    </xf>
    <xf numFmtId="0" fontId="40" fillId="0" borderId="2" xfId="0" applyFont="1" applyFill="1" applyBorder="1" applyAlignment="1">
      <alignment vertical="center" wrapText="1"/>
    </xf>
    <xf numFmtId="0" fontId="4" fillId="0" borderId="2" xfId="0" applyFont="1" applyFill="1" applyBorder="1" applyAlignment="1">
      <alignment vertical="center" wrapText="1"/>
    </xf>
    <xf numFmtId="0" fontId="42" fillId="0" borderId="0" xfId="0" applyFont="1" applyFill="1"/>
    <xf numFmtId="0" fontId="42" fillId="0" borderId="0" xfId="0" applyFont="1"/>
    <xf numFmtId="0" fontId="12" fillId="4" borderId="0" xfId="0" applyFont="1" applyFill="1" applyAlignment="1">
      <alignment horizontal="center"/>
    </xf>
    <xf numFmtId="0" fontId="1" fillId="4" borderId="6" xfId="0" applyFont="1" applyFill="1" applyBorder="1" applyAlignment="1">
      <alignment horizontal="center" vertical="center"/>
    </xf>
    <xf numFmtId="0" fontId="1" fillId="4" borderId="7" xfId="0" applyFont="1" applyFill="1" applyBorder="1" applyAlignment="1">
      <alignment horizontal="center" vertical="center"/>
    </xf>
    <xf numFmtId="0" fontId="1" fillId="4" borderId="8" xfId="0" applyFont="1" applyFill="1" applyBorder="1" applyAlignment="1">
      <alignment horizontal="center" vertical="center"/>
    </xf>
    <xf numFmtId="0" fontId="1" fillId="4" borderId="0" xfId="0" applyFont="1" applyFill="1" applyAlignment="1">
      <alignment horizontal="center" vertical="center" wrapText="1"/>
    </xf>
    <xf numFmtId="0" fontId="12" fillId="4" borderId="6" xfId="0" applyFont="1" applyFill="1" applyBorder="1" applyAlignment="1">
      <alignment horizontal="center" vertical="center"/>
    </xf>
    <xf numFmtId="0" fontId="12" fillId="4" borderId="8" xfId="0" applyFont="1" applyFill="1" applyBorder="1" applyAlignment="1">
      <alignment horizontal="center" vertical="center"/>
    </xf>
    <xf numFmtId="0" fontId="1" fillId="4" borderId="0" xfId="0" applyFont="1" applyFill="1" applyAlignment="1">
      <alignment horizontal="center"/>
    </xf>
    <xf numFmtId="0" fontId="13" fillId="4" borderId="0" xfId="0" applyFont="1" applyFill="1" applyAlignment="1">
      <alignment horizontal="center"/>
    </xf>
    <xf numFmtId="0" fontId="27" fillId="4" borderId="3" xfId="0" applyFont="1" applyFill="1" applyBorder="1" applyAlignment="1">
      <alignment horizontal="center"/>
    </xf>
    <xf numFmtId="0" fontId="27" fillId="4" borderId="4" xfId="0" applyFont="1" applyFill="1" applyBorder="1" applyAlignment="1">
      <alignment horizontal="center"/>
    </xf>
    <xf numFmtId="0" fontId="27" fillId="4" borderId="5" xfId="0" applyFont="1" applyFill="1" applyBorder="1" applyAlignment="1">
      <alignment horizontal="center"/>
    </xf>
    <xf numFmtId="0" fontId="1" fillId="4" borderId="3" xfId="0" applyFont="1" applyFill="1" applyBorder="1" applyAlignment="1">
      <alignment horizontal="center"/>
    </xf>
    <xf numFmtId="0" fontId="1" fillId="4" borderId="4" xfId="0" applyFont="1" applyFill="1" applyBorder="1" applyAlignment="1">
      <alignment horizontal="center"/>
    </xf>
    <xf numFmtId="0" fontId="1" fillId="4" borderId="5" xfId="0" applyFont="1" applyFill="1" applyBorder="1" applyAlignment="1">
      <alignment horizontal="center"/>
    </xf>
    <xf numFmtId="0" fontId="1" fillId="4" borderId="6" xfId="0" applyFont="1" applyFill="1" applyBorder="1" applyAlignment="1">
      <alignment horizontal="center"/>
    </xf>
    <xf numFmtId="0" fontId="1" fillId="4" borderId="7" xfId="0" applyFont="1" applyFill="1" applyBorder="1" applyAlignment="1">
      <alignment horizontal="center"/>
    </xf>
    <xf numFmtId="0" fontId="1" fillId="4" borderId="8" xfId="0" applyFont="1" applyFill="1" applyBorder="1" applyAlignment="1">
      <alignment horizontal="center"/>
    </xf>
    <xf numFmtId="0" fontId="1" fillId="4" borderId="2" xfId="0" applyFont="1" applyFill="1" applyBorder="1" applyAlignment="1">
      <alignment horizontal="center"/>
    </xf>
    <xf numFmtId="0" fontId="27" fillId="4" borderId="2" xfId="0" applyFont="1" applyFill="1" applyBorder="1" applyAlignment="1">
      <alignment horizontal="center"/>
    </xf>
    <xf numFmtId="0" fontId="12" fillId="4" borderId="6" xfId="0" applyFont="1" applyFill="1" applyBorder="1" applyAlignment="1">
      <alignment horizontal="center" vertical="center" wrapText="1"/>
    </xf>
    <xf numFmtId="0" fontId="12" fillId="4" borderId="8" xfId="0" applyFont="1" applyFill="1" applyBorder="1" applyAlignment="1">
      <alignment horizontal="center" vertical="center" wrapText="1"/>
    </xf>
    <xf numFmtId="0" fontId="12" fillId="4" borderId="7" xfId="0" applyFont="1" applyFill="1" applyBorder="1" applyAlignment="1">
      <alignment horizontal="center" vertical="center" wrapText="1"/>
    </xf>
    <xf numFmtId="0" fontId="18" fillId="0" borderId="0" xfId="0" applyFont="1" applyFill="1" applyAlignment="1">
      <alignment horizontal="center" wrapText="1"/>
    </xf>
    <xf numFmtId="0" fontId="13" fillId="0" borderId="1" xfId="0" applyFont="1" applyFill="1" applyBorder="1" applyAlignment="1">
      <alignment horizontal="center"/>
    </xf>
    <xf numFmtId="0" fontId="31" fillId="0" borderId="2" xfId="0" applyFont="1" applyFill="1" applyBorder="1" applyAlignment="1">
      <alignment horizontal="center"/>
    </xf>
    <xf numFmtId="0" fontId="31" fillId="0" borderId="2" xfId="0" applyFont="1" applyFill="1" applyBorder="1" applyAlignment="1">
      <alignment horizontal="center" vertical="center" wrapText="1"/>
    </xf>
    <xf numFmtId="0" fontId="31" fillId="0" borderId="6" xfId="0" applyFont="1" applyFill="1" applyBorder="1" applyAlignment="1">
      <alignment horizontal="center" vertical="center" wrapText="1"/>
    </xf>
    <xf numFmtId="0" fontId="18" fillId="5" borderId="3" xfId="0" applyFont="1" applyFill="1" applyBorder="1" applyAlignment="1">
      <alignment horizontal="center" vertical="center"/>
    </xf>
    <xf numFmtId="0" fontId="18" fillId="5" borderId="5" xfId="0" applyFont="1" applyFill="1" applyBorder="1" applyAlignment="1">
      <alignment horizontal="center" vertical="center"/>
    </xf>
    <xf numFmtId="0" fontId="18" fillId="0" borderId="0" xfId="0" applyFont="1" applyFill="1" applyAlignment="1">
      <alignment horizontal="left" wrapText="1"/>
    </xf>
    <xf numFmtId="0" fontId="18" fillId="0" borderId="6" xfId="0" applyFont="1" applyFill="1" applyBorder="1" applyAlignment="1">
      <alignment horizontal="center"/>
    </xf>
    <xf numFmtId="0" fontId="18" fillId="0" borderId="7" xfId="0" applyFont="1" applyFill="1" applyBorder="1" applyAlignment="1">
      <alignment horizontal="center"/>
    </xf>
    <xf numFmtId="0" fontId="18" fillId="0" borderId="8" xfId="0" applyFont="1" applyFill="1" applyBorder="1" applyAlignment="1">
      <alignment horizontal="center"/>
    </xf>
    <xf numFmtId="0" fontId="18" fillId="0" borderId="2" xfId="0" applyFont="1" applyFill="1" applyBorder="1" applyAlignment="1">
      <alignment horizontal="center" vertical="center" wrapText="1"/>
    </xf>
    <xf numFmtId="0" fontId="18" fillId="0" borderId="2" xfId="0" applyFont="1" applyFill="1" applyBorder="1" applyAlignment="1">
      <alignment horizontal="center"/>
    </xf>
    <xf numFmtId="0" fontId="18" fillId="0" borderId="6" xfId="0" applyFont="1" applyFill="1" applyBorder="1" applyAlignment="1">
      <alignment horizontal="center" vertical="center" wrapText="1"/>
    </xf>
    <xf numFmtId="0" fontId="18" fillId="0" borderId="6" xfId="0" applyFont="1" applyFill="1" applyBorder="1" applyAlignment="1">
      <alignment horizontal="center" vertical="center"/>
    </xf>
    <xf numFmtId="0" fontId="18" fillId="0" borderId="7" xfId="0" applyFont="1" applyFill="1" applyBorder="1" applyAlignment="1">
      <alignment horizontal="center" vertical="center"/>
    </xf>
    <xf numFmtId="0" fontId="18" fillId="0" borderId="8" xfId="0" applyFont="1" applyFill="1" applyBorder="1" applyAlignment="1">
      <alignment horizontal="center" vertical="center"/>
    </xf>
    <xf numFmtId="0" fontId="21" fillId="0" borderId="0" xfId="0" applyFont="1" applyFill="1" applyAlignment="1">
      <alignment horizontal="center"/>
    </xf>
    <xf numFmtId="0" fontId="1" fillId="0" borderId="6" xfId="0" applyFont="1" applyFill="1" applyBorder="1" applyAlignment="1">
      <alignment horizontal="center" vertical="center"/>
    </xf>
    <xf numFmtId="0" fontId="1" fillId="0" borderId="7" xfId="0" applyFont="1" applyFill="1" applyBorder="1" applyAlignment="1">
      <alignment horizontal="center" vertical="center"/>
    </xf>
    <xf numFmtId="0" fontId="1" fillId="0" borderId="8" xfId="0" applyFont="1" applyFill="1" applyBorder="1" applyAlignment="1">
      <alignment horizontal="center" vertical="center"/>
    </xf>
    <xf numFmtId="0" fontId="20" fillId="0" borderId="0" xfId="0" applyFont="1" applyFill="1" applyAlignment="1">
      <alignment horizontal="left" wrapText="1"/>
    </xf>
    <xf numFmtId="0" fontId="1" fillId="0" borderId="2" xfId="0" applyFont="1" applyFill="1" applyBorder="1" applyAlignment="1">
      <alignment horizontal="center"/>
    </xf>
    <xf numFmtId="0" fontId="23" fillId="0" borderId="2" xfId="0" applyFont="1" applyFill="1" applyBorder="1" applyAlignment="1">
      <alignment horizontal="center"/>
    </xf>
    <xf numFmtId="0" fontId="1" fillId="0" borderId="2" xfId="0" applyFont="1" applyFill="1" applyBorder="1" applyAlignment="1">
      <alignment horizontal="center" vertical="center" wrapText="1"/>
    </xf>
    <xf numFmtId="0" fontId="1" fillId="0" borderId="2" xfId="0" applyFont="1" applyFill="1" applyBorder="1" applyAlignment="1">
      <alignment horizontal="center" vertical="center"/>
    </xf>
    <xf numFmtId="0" fontId="1" fillId="0" borderId="2" xfId="0" applyFont="1" applyFill="1" applyBorder="1" applyAlignment="1">
      <alignment horizontal="center" wrapText="1"/>
    </xf>
    <xf numFmtId="0" fontId="23" fillId="0" borderId="2" xfId="0" applyFont="1" applyFill="1" applyBorder="1" applyAlignment="1">
      <alignment horizontal="center" vertical="center"/>
    </xf>
    <xf numFmtId="0" fontId="8" fillId="0" borderId="0" xfId="0" applyFont="1" applyFill="1" applyAlignment="1">
      <alignment horizontal="center"/>
    </xf>
    <xf numFmtId="0" fontId="20" fillId="0" borderId="0" xfId="0" applyFont="1" applyFill="1" applyAlignment="1">
      <alignment horizontal="center" vertical="center" wrapText="1"/>
    </xf>
    <xf numFmtId="0" fontId="16" fillId="0" borderId="1" xfId="0" applyFont="1" applyFill="1" applyBorder="1" applyAlignment="1">
      <alignment horizontal="center"/>
    </xf>
    <xf numFmtId="0" fontId="1" fillId="0" borderId="3" xfId="0" applyFont="1" applyFill="1" applyBorder="1" applyAlignment="1">
      <alignment horizontal="center" vertical="center" wrapText="1"/>
    </xf>
    <xf numFmtId="0" fontId="1" fillId="0" borderId="4" xfId="0" applyFont="1" applyFill="1" applyBorder="1" applyAlignment="1">
      <alignment horizontal="center" vertical="center"/>
    </xf>
    <xf numFmtId="0" fontId="1" fillId="0" borderId="5" xfId="0" applyFont="1" applyFill="1" applyBorder="1" applyAlignment="1">
      <alignment horizontal="center" vertical="center"/>
    </xf>
    <xf numFmtId="0" fontId="23" fillId="0" borderId="2" xfId="0" applyFont="1" applyFill="1" applyBorder="1" applyAlignment="1">
      <alignment horizontal="center" vertical="center" wrapText="1"/>
    </xf>
    <xf numFmtId="0" fontId="40" fillId="0" borderId="0" xfId="0" applyNumberFormat="1" applyFont="1" applyAlignment="1">
      <alignment horizontal="center"/>
    </xf>
    <xf numFmtId="0" fontId="20" fillId="0" borderId="0" xfId="0" applyFont="1" applyFill="1" applyAlignment="1">
      <alignment horizontal="center" wrapText="1"/>
    </xf>
    <xf numFmtId="0" fontId="40" fillId="0" borderId="3" xfId="0" applyFont="1" applyFill="1" applyBorder="1" applyAlignment="1">
      <alignment horizontal="center" vertical="center" wrapText="1"/>
    </xf>
    <xf numFmtId="0" fontId="40" fillId="0" borderId="4" xfId="0" applyFont="1" applyFill="1" applyBorder="1" applyAlignment="1">
      <alignment horizontal="center" vertical="center"/>
    </xf>
    <xf numFmtId="0" fontId="40" fillId="0" borderId="5" xfId="0" applyFont="1" applyFill="1" applyBorder="1" applyAlignment="1">
      <alignment horizontal="center" vertical="center"/>
    </xf>
    <xf numFmtId="0" fontId="40" fillId="0" borderId="2" xfId="0" applyFont="1" applyFill="1" applyBorder="1" applyAlignment="1">
      <alignment horizontal="center" vertical="center"/>
    </xf>
    <xf numFmtId="0" fontId="40" fillId="0" borderId="0" xfId="0" applyFont="1" applyFill="1" applyAlignment="1">
      <alignment horizontal="center" vertical="center" wrapText="1"/>
    </xf>
    <xf numFmtId="0" fontId="40" fillId="0" borderId="6" xfId="0" applyFont="1" applyFill="1" applyBorder="1" applyAlignment="1">
      <alignment horizontal="center" vertical="center"/>
    </xf>
    <xf numFmtId="0" fontId="40" fillId="0" borderId="7" xfId="0" applyFont="1" applyFill="1" applyBorder="1" applyAlignment="1">
      <alignment horizontal="center" vertical="center"/>
    </xf>
    <xf numFmtId="0" fontId="40" fillId="0" borderId="8" xfId="0" applyFont="1" applyFill="1" applyBorder="1" applyAlignment="1">
      <alignment horizontal="center" vertical="center"/>
    </xf>
    <xf numFmtId="0" fontId="40" fillId="0" borderId="2" xfId="0" applyFont="1" applyFill="1" applyBorder="1" applyAlignment="1">
      <alignment horizontal="center" vertical="center" wrapText="1"/>
    </xf>
    <xf numFmtId="0" fontId="4" fillId="0" borderId="2" xfId="4" applyFont="1" applyBorder="1" applyAlignment="1">
      <alignment horizontal="center" vertical="center"/>
    </xf>
    <xf numFmtId="0" fontId="43" fillId="0" borderId="9" xfId="0" applyFont="1" applyBorder="1" applyAlignment="1">
      <alignment horizontal="left" wrapText="1"/>
    </xf>
  </cellXfs>
  <cellStyles count="13">
    <cellStyle name="Normal" xfId="0" builtinId="0"/>
    <cellStyle name="Normal 10" xfId="1"/>
    <cellStyle name="Normal 11" xfId="2"/>
    <cellStyle name="Normal 2" xfId="4"/>
    <cellStyle name="Normal 2 3" xfId="8"/>
    <cellStyle name="Normal 22" xfId="10"/>
    <cellStyle name="Normal 28" xfId="12"/>
    <cellStyle name="Normal 3" xfId="7"/>
    <cellStyle name="Normal 4" xfId="9"/>
    <cellStyle name="Normal 5" xfId="5"/>
    <cellStyle name="Normal 7" xfId="6"/>
    <cellStyle name="Normal_Bieu mau TH Ke hoach VTVL 2016- 2017" xfId="3"/>
    <cellStyle name="Normal_Sheet1" xfId="1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xdr:col>
      <xdr:colOff>981075</xdr:colOff>
      <xdr:row>1</xdr:row>
      <xdr:rowOff>38100</xdr:rowOff>
    </xdr:from>
    <xdr:to>
      <xdr:col>1</xdr:col>
      <xdr:colOff>1485900</xdr:colOff>
      <xdr:row>1</xdr:row>
      <xdr:rowOff>38100</xdr:rowOff>
    </xdr:to>
    <xdr:cxnSp macro="">
      <xdr:nvCxnSpPr>
        <xdr:cNvPr id="2" name="Straight Connector 1"/>
        <xdr:cNvCxnSpPr/>
      </xdr:nvCxnSpPr>
      <xdr:spPr>
        <a:xfrm>
          <a:off x="1419225" y="419100"/>
          <a:ext cx="504825"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1</xdr:row>
      <xdr:rowOff>0</xdr:rowOff>
    </xdr:from>
    <xdr:to>
      <xdr:col>1</xdr:col>
      <xdr:colOff>981075</xdr:colOff>
      <xdr:row>1</xdr:row>
      <xdr:rowOff>0</xdr:rowOff>
    </xdr:to>
    <xdr:sp macro="" textlink="">
      <xdr:nvSpPr>
        <xdr:cNvPr id="2" name="Line 1"/>
        <xdr:cNvSpPr>
          <a:spLocks noChangeShapeType="1"/>
        </xdr:cNvSpPr>
      </xdr:nvSpPr>
      <xdr:spPr bwMode="auto">
        <a:xfrm>
          <a:off x="685800" y="542925"/>
          <a:ext cx="9810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666750</xdr:colOff>
      <xdr:row>1</xdr:row>
      <xdr:rowOff>0</xdr:rowOff>
    </xdr:from>
    <xdr:to>
      <xdr:col>1</xdr:col>
      <xdr:colOff>1143000</xdr:colOff>
      <xdr:row>1</xdr:row>
      <xdr:rowOff>0</xdr:rowOff>
    </xdr:to>
    <xdr:sp macro="" textlink="">
      <xdr:nvSpPr>
        <xdr:cNvPr id="3" name="Line 1"/>
        <xdr:cNvSpPr>
          <a:spLocks noChangeShapeType="1"/>
        </xdr:cNvSpPr>
      </xdr:nvSpPr>
      <xdr:spPr bwMode="auto">
        <a:xfrm>
          <a:off x="1352550" y="542925"/>
          <a:ext cx="4762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615"/>
  <sheetViews>
    <sheetView zoomScale="85" zoomScaleNormal="85" zoomScaleSheetLayoutView="115" workbookViewId="0">
      <pane ySplit="8" topLeftCell="A60" activePane="bottomLeft" state="frozen"/>
      <selection pane="bottomLeft" activeCell="H1" sqref="H1:L1048576"/>
    </sheetView>
  </sheetViews>
  <sheetFormatPr defaultRowHeight="12.75"/>
  <cols>
    <col min="1" max="1" width="5.75" style="35" customWidth="1"/>
    <col min="2" max="2" width="23.25" style="2" customWidth="1"/>
    <col min="3" max="7" width="9" style="2" customWidth="1"/>
    <col min="8" max="8" width="9" style="193"/>
    <col min="9" max="9" width="9" style="193" customWidth="1"/>
    <col min="10" max="10" width="7.125" style="193" customWidth="1"/>
    <col min="11" max="11" width="8" style="193" customWidth="1"/>
    <col min="12" max="12" width="9" style="194"/>
    <col min="13" max="13" width="10.75" style="2" customWidth="1"/>
    <col min="14" max="16384" width="9" style="2"/>
  </cols>
  <sheetData>
    <row r="1" spans="1:18" ht="26.25" customHeight="1">
      <c r="A1" s="71"/>
      <c r="B1" s="251" t="s">
        <v>337</v>
      </c>
      <c r="C1" s="251"/>
      <c r="D1" s="71"/>
      <c r="E1" s="71"/>
      <c r="F1" s="71"/>
      <c r="G1" s="71"/>
      <c r="H1" s="180"/>
      <c r="I1" s="180"/>
      <c r="J1" s="180"/>
      <c r="K1" s="180"/>
      <c r="L1" s="180"/>
      <c r="M1" s="71"/>
      <c r="N1" s="71"/>
    </row>
    <row r="2" spans="1:18">
      <c r="A2" s="247" t="s">
        <v>1</v>
      </c>
      <c r="B2" s="247"/>
      <c r="C2" s="247"/>
      <c r="D2" s="247"/>
      <c r="E2" s="247"/>
      <c r="F2" s="247"/>
      <c r="G2" s="247"/>
      <c r="H2" s="247"/>
      <c r="I2" s="247"/>
      <c r="J2" s="247"/>
      <c r="K2" s="247"/>
      <c r="L2" s="247"/>
      <c r="M2" s="247"/>
      <c r="N2" s="56"/>
    </row>
    <row r="3" spans="1:18" ht="11.25" customHeight="1">
      <c r="A3" s="254" t="s">
        <v>2</v>
      </c>
      <c r="B3" s="254"/>
      <c r="C3" s="254"/>
      <c r="D3" s="254"/>
      <c r="E3" s="254"/>
      <c r="F3" s="254"/>
      <c r="G3" s="254"/>
      <c r="H3" s="254"/>
      <c r="I3" s="254"/>
      <c r="J3" s="254"/>
      <c r="K3" s="254"/>
      <c r="L3" s="254"/>
      <c r="M3" s="254"/>
      <c r="N3" s="56"/>
    </row>
    <row r="4" spans="1:18" ht="12.75" customHeight="1">
      <c r="A4" s="255" t="s">
        <v>391</v>
      </c>
      <c r="B4" s="255"/>
      <c r="C4" s="255"/>
      <c r="D4" s="255"/>
      <c r="E4" s="255"/>
      <c r="F4" s="255"/>
      <c r="G4" s="255"/>
      <c r="H4" s="255"/>
      <c r="I4" s="255"/>
      <c r="J4" s="255"/>
      <c r="K4" s="255"/>
      <c r="L4" s="255"/>
      <c r="M4" s="255"/>
      <c r="N4" s="56"/>
    </row>
    <row r="5" spans="1:18" ht="15.75" customHeight="1">
      <c r="A5" s="262" t="s">
        <v>275</v>
      </c>
      <c r="B5" s="262" t="s">
        <v>294</v>
      </c>
      <c r="C5" s="259" t="s">
        <v>3</v>
      </c>
      <c r="D5" s="260"/>
      <c r="E5" s="260"/>
      <c r="F5" s="260"/>
      <c r="G5" s="261"/>
      <c r="H5" s="256" t="s">
        <v>390</v>
      </c>
      <c r="I5" s="257"/>
      <c r="J5" s="257"/>
      <c r="K5" s="257"/>
      <c r="L5" s="258"/>
      <c r="M5" s="248" t="s">
        <v>9</v>
      </c>
      <c r="N5" s="248" t="s">
        <v>348</v>
      </c>
    </row>
    <row r="6" spans="1:18" ht="15.75" customHeight="1">
      <c r="A6" s="263"/>
      <c r="B6" s="263"/>
      <c r="C6" s="54"/>
      <c r="D6" s="265" t="s">
        <v>298</v>
      </c>
      <c r="E6" s="265"/>
      <c r="F6" s="265"/>
      <c r="G6" s="265"/>
      <c r="H6" s="181"/>
      <c r="I6" s="266" t="s">
        <v>298</v>
      </c>
      <c r="J6" s="266"/>
      <c r="K6" s="266"/>
      <c r="L6" s="266"/>
      <c r="M6" s="249"/>
      <c r="N6" s="249"/>
    </row>
    <row r="7" spans="1:18" ht="75" customHeight="1">
      <c r="A7" s="264"/>
      <c r="B7" s="264"/>
      <c r="C7" s="112" t="s">
        <v>4</v>
      </c>
      <c r="D7" s="112" t="s">
        <v>5</v>
      </c>
      <c r="E7" s="112" t="s">
        <v>6</v>
      </c>
      <c r="F7" s="112" t="s">
        <v>7</v>
      </c>
      <c r="G7" s="112" t="s">
        <v>8</v>
      </c>
      <c r="H7" s="182" t="s">
        <v>4</v>
      </c>
      <c r="I7" s="182" t="s">
        <v>5</v>
      </c>
      <c r="J7" s="182" t="s">
        <v>6</v>
      </c>
      <c r="K7" s="182" t="s">
        <v>7</v>
      </c>
      <c r="L7" s="182" t="s">
        <v>8</v>
      </c>
      <c r="M7" s="250"/>
      <c r="N7" s="250"/>
    </row>
    <row r="8" spans="1:18" ht="21.75" customHeight="1">
      <c r="A8" s="72">
        <v>1</v>
      </c>
      <c r="B8" s="72">
        <v>2</v>
      </c>
      <c r="C8" s="53">
        <v>3</v>
      </c>
      <c r="D8" s="53">
        <v>4</v>
      </c>
      <c r="E8" s="53">
        <v>5</v>
      </c>
      <c r="F8" s="53">
        <v>6</v>
      </c>
      <c r="G8" s="53">
        <v>7</v>
      </c>
      <c r="H8" s="183">
        <v>8</v>
      </c>
      <c r="I8" s="183">
        <v>9</v>
      </c>
      <c r="J8" s="183">
        <v>10</v>
      </c>
      <c r="K8" s="183">
        <v>11</v>
      </c>
      <c r="L8" s="183">
        <v>12</v>
      </c>
      <c r="M8" s="53">
        <v>13</v>
      </c>
      <c r="N8" s="55"/>
    </row>
    <row r="9" spans="1:18" ht="102">
      <c r="A9" s="57"/>
      <c r="B9" s="54" t="s">
        <v>10</v>
      </c>
      <c r="C9" s="54">
        <f t="shared" ref="C9:L9" si="0">C10+C85+C94+C171+C174+C221+C225</f>
        <v>683</v>
      </c>
      <c r="D9" s="54">
        <f t="shared" si="0"/>
        <v>0</v>
      </c>
      <c r="E9" s="54">
        <f t="shared" si="0"/>
        <v>20</v>
      </c>
      <c r="F9" s="54">
        <f t="shared" si="0"/>
        <v>99</v>
      </c>
      <c r="G9" s="54">
        <f>G10+G85+G94+G171+G174+G221+G225</f>
        <v>564</v>
      </c>
      <c r="H9" s="181">
        <f>H10+H85+H94+H171+H174+H221+H225</f>
        <v>615</v>
      </c>
      <c r="I9" s="181">
        <f t="shared" si="0"/>
        <v>4</v>
      </c>
      <c r="J9" s="181">
        <f t="shared" si="0"/>
        <v>32</v>
      </c>
      <c r="K9" s="181">
        <f t="shared" si="0"/>
        <v>75</v>
      </c>
      <c r="L9" s="181">
        <f t="shared" si="0"/>
        <v>504</v>
      </c>
      <c r="M9" s="54"/>
      <c r="N9" s="54">
        <f>N10+N85+N94+N171+N174+N221+N225</f>
        <v>-68</v>
      </c>
      <c r="R9" s="179" t="s">
        <v>389</v>
      </c>
    </row>
    <row r="10" spans="1:18">
      <c r="A10" s="140" t="s">
        <v>11</v>
      </c>
      <c r="B10" s="134" t="s">
        <v>12</v>
      </c>
      <c r="C10" s="134">
        <f>C11+C15+C58+C67+C76</f>
        <v>513</v>
      </c>
      <c r="D10" s="134">
        <f t="shared" ref="D10:L10" si="1">D11+D15+D58+D67+D76</f>
        <v>0</v>
      </c>
      <c r="E10" s="134">
        <f t="shared" si="1"/>
        <v>1</v>
      </c>
      <c r="F10" s="134">
        <f>F11+F15+F58+F67+F76</f>
        <v>35</v>
      </c>
      <c r="G10" s="134">
        <f t="shared" si="1"/>
        <v>477</v>
      </c>
      <c r="H10" s="184">
        <f t="shared" si="1"/>
        <v>492</v>
      </c>
      <c r="I10" s="184">
        <f t="shared" si="1"/>
        <v>0</v>
      </c>
      <c r="J10" s="184">
        <f t="shared" si="1"/>
        <v>1</v>
      </c>
      <c r="K10" s="184">
        <f t="shared" si="1"/>
        <v>25</v>
      </c>
      <c r="L10" s="184">
        <f t="shared" si="1"/>
        <v>466</v>
      </c>
      <c r="M10" s="134"/>
      <c r="N10" s="134">
        <f>H10-C10</f>
        <v>-21</v>
      </c>
    </row>
    <row r="11" spans="1:18">
      <c r="A11" s="57">
        <v>1</v>
      </c>
      <c r="B11" s="54" t="s">
        <v>16</v>
      </c>
      <c r="C11" s="54">
        <f>SUM(C12:C14)</f>
        <v>4</v>
      </c>
      <c r="D11" s="54">
        <f t="shared" ref="D11:N11" si="2">SUM(D12:D14)</f>
        <v>0</v>
      </c>
      <c r="E11" s="54">
        <f t="shared" si="2"/>
        <v>0</v>
      </c>
      <c r="F11" s="54">
        <f t="shared" si="2"/>
        <v>4</v>
      </c>
      <c r="G11" s="54">
        <f t="shared" si="2"/>
        <v>0</v>
      </c>
      <c r="H11" s="181">
        <f t="shared" si="2"/>
        <v>3</v>
      </c>
      <c r="I11" s="181">
        <f t="shared" si="2"/>
        <v>0</v>
      </c>
      <c r="J11" s="181">
        <f t="shared" si="2"/>
        <v>0</v>
      </c>
      <c r="K11" s="181">
        <f t="shared" si="2"/>
        <v>3</v>
      </c>
      <c r="L11" s="181">
        <f t="shared" si="2"/>
        <v>0</v>
      </c>
      <c r="M11" s="54"/>
      <c r="N11" s="54">
        <f t="shared" si="2"/>
        <v>-1</v>
      </c>
    </row>
    <row r="12" spans="1:18" ht="25.5">
      <c r="A12" s="57"/>
      <c r="B12" s="73" t="s">
        <v>13</v>
      </c>
      <c r="C12" s="55">
        <f t="shared" ref="C12:C57" si="3">D12+E12+F12+G12</f>
        <v>2</v>
      </c>
      <c r="D12" s="55"/>
      <c r="E12" s="55"/>
      <c r="F12" s="55">
        <v>2</v>
      </c>
      <c r="G12" s="55"/>
      <c r="H12" s="185">
        <f t="shared" ref="H12:H58" si="4">I12+J12+K12+L12</f>
        <v>1</v>
      </c>
      <c r="I12" s="185"/>
      <c r="J12" s="185"/>
      <c r="K12" s="185">
        <v>1</v>
      </c>
      <c r="L12" s="185"/>
      <c r="M12" s="74" t="s">
        <v>338</v>
      </c>
      <c r="N12" s="75">
        <f t="shared" ref="N12:N59" si="5">H12-C12</f>
        <v>-1</v>
      </c>
    </row>
    <row r="13" spans="1:18" ht="25.5">
      <c r="A13" s="57"/>
      <c r="B13" s="73" t="s">
        <v>14</v>
      </c>
      <c r="C13" s="55">
        <f t="shared" si="3"/>
        <v>1</v>
      </c>
      <c r="D13" s="55"/>
      <c r="E13" s="55"/>
      <c r="F13" s="55">
        <v>1</v>
      </c>
      <c r="G13" s="55"/>
      <c r="H13" s="185">
        <f t="shared" si="4"/>
        <v>1</v>
      </c>
      <c r="I13" s="185"/>
      <c r="J13" s="185"/>
      <c r="K13" s="185">
        <v>1</v>
      </c>
      <c r="L13" s="185"/>
      <c r="M13" s="55"/>
      <c r="N13" s="75">
        <f t="shared" si="5"/>
        <v>0</v>
      </c>
    </row>
    <row r="14" spans="1:18" ht="25.5">
      <c r="A14" s="57"/>
      <c r="B14" s="73" t="s">
        <v>15</v>
      </c>
      <c r="C14" s="55">
        <f t="shared" si="3"/>
        <v>1</v>
      </c>
      <c r="D14" s="55"/>
      <c r="E14" s="55"/>
      <c r="F14" s="55">
        <v>1</v>
      </c>
      <c r="G14" s="55"/>
      <c r="H14" s="185">
        <f t="shared" si="4"/>
        <v>1</v>
      </c>
      <c r="I14" s="185"/>
      <c r="J14" s="185"/>
      <c r="K14" s="185">
        <v>1</v>
      </c>
      <c r="L14" s="185"/>
      <c r="M14" s="55"/>
      <c r="N14" s="75">
        <f t="shared" si="5"/>
        <v>0</v>
      </c>
    </row>
    <row r="15" spans="1:18">
      <c r="A15" s="57"/>
      <c r="B15" s="76" t="s">
        <v>60</v>
      </c>
      <c r="C15" s="54">
        <f>D15+E15+F15+G15</f>
        <v>37</v>
      </c>
      <c r="D15" s="54">
        <f>D16+D46+D56</f>
        <v>0</v>
      </c>
      <c r="E15" s="54">
        <f t="shared" ref="E15:I15" si="6">E16+E46+E56</f>
        <v>1</v>
      </c>
      <c r="F15" s="54">
        <f>F16+F46</f>
        <v>31</v>
      </c>
      <c r="G15" s="54">
        <f t="shared" si="6"/>
        <v>5</v>
      </c>
      <c r="H15" s="181">
        <f>I15+J15+K15+L15</f>
        <v>34</v>
      </c>
      <c r="I15" s="181">
        <f t="shared" si="6"/>
        <v>0</v>
      </c>
      <c r="J15" s="181">
        <f t="shared" ref="J15" si="7">J16+J46+J56</f>
        <v>1</v>
      </c>
      <c r="K15" s="181">
        <f t="shared" ref="K15" si="8">K16+K46+K56</f>
        <v>22</v>
      </c>
      <c r="L15" s="181">
        <f t="shared" ref="L15" si="9">L16+L46+L56</f>
        <v>11</v>
      </c>
      <c r="M15" s="54"/>
      <c r="N15" s="54">
        <f>N16+N46+N56</f>
        <v>-4</v>
      </c>
    </row>
    <row r="16" spans="1:18" ht="25.5">
      <c r="A16" s="57">
        <v>2</v>
      </c>
      <c r="B16" s="77" t="s">
        <v>17</v>
      </c>
      <c r="C16" s="55">
        <f>D16+E16+F16+G16</f>
        <v>26</v>
      </c>
      <c r="D16" s="55">
        <f t="shared" ref="D16:L16" si="10">SUM(D17:D45)</f>
        <v>0</v>
      </c>
      <c r="E16" s="55">
        <f t="shared" si="10"/>
        <v>0</v>
      </c>
      <c r="F16" s="55">
        <f t="shared" si="10"/>
        <v>21</v>
      </c>
      <c r="G16" s="55">
        <f>SUM(G17:G45)</f>
        <v>5</v>
      </c>
      <c r="H16" s="185">
        <f t="shared" si="10"/>
        <v>29</v>
      </c>
      <c r="I16" s="185">
        <f t="shared" si="10"/>
        <v>0</v>
      </c>
      <c r="J16" s="185">
        <f t="shared" si="10"/>
        <v>0</v>
      </c>
      <c r="K16" s="185">
        <f t="shared" si="10"/>
        <v>20</v>
      </c>
      <c r="L16" s="185">
        <f t="shared" si="10"/>
        <v>9</v>
      </c>
      <c r="M16" s="55"/>
      <c r="N16" s="75">
        <f t="shared" si="5"/>
        <v>3</v>
      </c>
    </row>
    <row r="17" spans="1:14">
      <c r="A17" s="57"/>
      <c r="B17" s="146" t="s">
        <v>18</v>
      </c>
      <c r="C17" s="55">
        <f t="shared" si="3"/>
        <v>1</v>
      </c>
      <c r="D17" s="55"/>
      <c r="E17" s="55"/>
      <c r="F17" s="55">
        <v>1</v>
      </c>
      <c r="G17" s="55"/>
      <c r="H17" s="185">
        <f t="shared" si="4"/>
        <v>1</v>
      </c>
      <c r="I17" s="185"/>
      <c r="J17" s="185"/>
      <c r="K17" s="185"/>
      <c r="L17" s="185">
        <v>1</v>
      </c>
      <c r="M17" s="55"/>
      <c r="N17" s="75">
        <f t="shared" si="5"/>
        <v>0</v>
      </c>
    </row>
    <row r="18" spans="1:14">
      <c r="A18" s="57"/>
      <c r="B18" s="146" t="s">
        <v>19</v>
      </c>
      <c r="C18" s="55">
        <f t="shared" si="3"/>
        <v>1</v>
      </c>
      <c r="D18" s="55"/>
      <c r="E18" s="55"/>
      <c r="F18" s="55">
        <v>1</v>
      </c>
      <c r="G18" s="55"/>
      <c r="H18" s="185">
        <f t="shared" si="4"/>
        <v>1</v>
      </c>
      <c r="I18" s="185"/>
      <c r="J18" s="185"/>
      <c r="K18" s="185">
        <v>1</v>
      </c>
      <c r="L18" s="185"/>
      <c r="M18" s="55"/>
      <c r="N18" s="75">
        <f t="shared" si="5"/>
        <v>0</v>
      </c>
    </row>
    <row r="19" spans="1:14">
      <c r="A19" s="57"/>
      <c r="B19" s="146" t="s">
        <v>20</v>
      </c>
      <c r="C19" s="55">
        <f t="shared" si="3"/>
        <v>1</v>
      </c>
      <c r="D19" s="55"/>
      <c r="E19" s="55"/>
      <c r="F19" s="55">
        <v>1</v>
      </c>
      <c r="G19" s="55"/>
      <c r="H19" s="185">
        <f t="shared" si="4"/>
        <v>1</v>
      </c>
      <c r="I19" s="185"/>
      <c r="J19" s="185"/>
      <c r="K19" s="185">
        <v>1</v>
      </c>
      <c r="L19" s="185"/>
      <c r="M19" s="55"/>
      <c r="N19" s="75">
        <f t="shared" si="5"/>
        <v>0</v>
      </c>
    </row>
    <row r="20" spans="1:14">
      <c r="A20" s="57"/>
      <c r="B20" s="146" t="s">
        <v>21</v>
      </c>
      <c r="C20" s="55">
        <f t="shared" si="3"/>
        <v>1</v>
      </c>
      <c r="D20" s="55"/>
      <c r="E20" s="55"/>
      <c r="F20" s="55">
        <v>1</v>
      </c>
      <c r="G20" s="55"/>
      <c r="H20" s="185">
        <f t="shared" si="4"/>
        <v>1</v>
      </c>
      <c r="I20" s="185"/>
      <c r="J20" s="185"/>
      <c r="K20" s="185">
        <v>1</v>
      </c>
      <c r="L20" s="185"/>
      <c r="M20" s="55"/>
      <c r="N20" s="75">
        <f t="shared" si="5"/>
        <v>0</v>
      </c>
    </row>
    <row r="21" spans="1:14">
      <c r="A21" s="57"/>
      <c r="B21" s="146" t="s">
        <v>22</v>
      </c>
      <c r="C21" s="55">
        <f t="shared" si="3"/>
        <v>1</v>
      </c>
      <c r="D21" s="55"/>
      <c r="E21" s="55"/>
      <c r="F21" s="55">
        <v>1</v>
      </c>
      <c r="G21" s="55"/>
      <c r="H21" s="185">
        <f t="shared" si="4"/>
        <v>1</v>
      </c>
      <c r="I21" s="185"/>
      <c r="J21" s="185"/>
      <c r="K21" s="185">
        <v>1</v>
      </c>
      <c r="L21" s="185"/>
      <c r="M21" s="55"/>
      <c r="N21" s="75">
        <f t="shared" si="5"/>
        <v>0</v>
      </c>
    </row>
    <row r="22" spans="1:14">
      <c r="A22" s="57"/>
      <c r="B22" s="146" t="s">
        <v>23</v>
      </c>
      <c r="C22" s="55">
        <f t="shared" si="3"/>
        <v>1</v>
      </c>
      <c r="D22" s="55"/>
      <c r="E22" s="55"/>
      <c r="F22" s="55">
        <v>1</v>
      </c>
      <c r="G22" s="55"/>
      <c r="H22" s="185">
        <f t="shared" si="4"/>
        <v>1</v>
      </c>
      <c r="I22" s="185"/>
      <c r="J22" s="185"/>
      <c r="K22" s="185">
        <v>1</v>
      </c>
      <c r="L22" s="185"/>
      <c r="M22" s="55"/>
      <c r="N22" s="75">
        <f t="shared" si="5"/>
        <v>0</v>
      </c>
    </row>
    <row r="23" spans="1:14">
      <c r="A23" s="57"/>
      <c r="B23" s="146" t="s">
        <v>24</v>
      </c>
      <c r="C23" s="55">
        <f t="shared" si="3"/>
        <v>1</v>
      </c>
      <c r="D23" s="55"/>
      <c r="E23" s="55"/>
      <c r="F23" s="55">
        <v>1</v>
      </c>
      <c r="G23" s="55"/>
      <c r="H23" s="185">
        <f t="shared" si="4"/>
        <v>1</v>
      </c>
      <c r="I23" s="185"/>
      <c r="J23" s="185"/>
      <c r="K23" s="185">
        <v>1</v>
      </c>
      <c r="L23" s="185"/>
      <c r="M23" s="55"/>
      <c r="N23" s="75">
        <f t="shared" si="5"/>
        <v>0</v>
      </c>
    </row>
    <row r="24" spans="1:14">
      <c r="A24" s="57"/>
      <c r="B24" s="146" t="s">
        <v>25</v>
      </c>
      <c r="C24" s="55">
        <f t="shared" si="3"/>
        <v>1</v>
      </c>
      <c r="D24" s="55"/>
      <c r="E24" s="55"/>
      <c r="F24" s="55">
        <v>1</v>
      </c>
      <c r="G24" s="55"/>
      <c r="H24" s="185">
        <f t="shared" si="4"/>
        <v>1</v>
      </c>
      <c r="I24" s="185"/>
      <c r="J24" s="185"/>
      <c r="K24" s="185">
        <v>1</v>
      </c>
      <c r="L24" s="185"/>
      <c r="M24" s="55"/>
      <c r="N24" s="75">
        <f t="shared" si="5"/>
        <v>0</v>
      </c>
    </row>
    <row r="25" spans="1:14">
      <c r="A25" s="57"/>
      <c r="B25" s="146" t="s">
        <v>26</v>
      </c>
      <c r="C25" s="55">
        <f t="shared" si="3"/>
        <v>1</v>
      </c>
      <c r="D25" s="55"/>
      <c r="E25" s="55"/>
      <c r="F25" s="55">
        <v>1</v>
      </c>
      <c r="G25" s="55"/>
      <c r="H25" s="185">
        <f t="shared" si="4"/>
        <v>1</v>
      </c>
      <c r="I25" s="185"/>
      <c r="J25" s="185"/>
      <c r="K25" s="185">
        <v>1</v>
      </c>
      <c r="L25" s="185"/>
      <c r="M25" s="55"/>
      <c r="N25" s="75">
        <f t="shared" si="5"/>
        <v>0</v>
      </c>
    </row>
    <row r="26" spans="1:14">
      <c r="A26" s="57"/>
      <c r="B26" s="146" t="s">
        <v>27</v>
      </c>
      <c r="C26" s="55">
        <f t="shared" si="3"/>
        <v>1</v>
      </c>
      <c r="D26" s="55"/>
      <c r="E26" s="55"/>
      <c r="F26" s="55">
        <v>1</v>
      </c>
      <c r="G26" s="55"/>
      <c r="H26" s="185">
        <f t="shared" si="4"/>
        <v>1</v>
      </c>
      <c r="I26" s="185"/>
      <c r="J26" s="185"/>
      <c r="K26" s="185">
        <v>1</v>
      </c>
      <c r="L26" s="185"/>
      <c r="M26" s="55"/>
      <c r="N26" s="75">
        <f t="shared" si="5"/>
        <v>0</v>
      </c>
    </row>
    <row r="27" spans="1:14">
      <c r="A27" s="57"/>
      <c r="B27" s="146" t="s">
        <v>28</v>
      </c>
      <c r="C27" s="55">
        <f t="shared" si="3"/>
        <v>1</v>
      </c>
      <c r="D27" s="55"/>
      <c r="E27" s="55"/>
      <c r="F27" s="55">
        <v>1</v>
      </c>
      <c r="G27" s="55"/>
      <c r="H27" s="185">
        <f t="shared" si="4"/>
        <v>1</v>
      </c>
      <c r="I27" s="185"/>
      <c r="J27" s="185"/>
      <c r="K27" s="185">
        <v>1</v>
      </c>
      <c r="L27" s="185"/>
      <c r="M27" s="55"/>
      <c r="N27" s="75">
        <f t="shared" si="5"/>
        <v>0</v>
      </c>
    </row>
    <row r="28" spans="1:14">
      <c r="A28" s="57"/>
      <c r="B28" s="146" t="s">
        <v>29</v>
      </c>
      <c r="C28" s="55">
        <f t="shared" si="3"/>
        <v>1</v>
      </c>
      <c r="D28" s="55"/>
      <c r="E28" s="55"/>
      <c r="F28" s="55">
        <v>1</v>
      </c>
      <c r="G28" s="55"/>
      <c r="H28" s="185">
        <f t="shared" si="4"/>
        <v>1</v>
      </c>
      <c r="I28" s="185"/>
      <c r="J28" s="185"/>
      <c r="K28" s="185">
        <v>1</v>
      </c>
      <c r="L28" s="185"/>
      <c r="M28" s="55"/>
      <c r="N28" s="75">
        <f t="shared" si="5"/>
        <v>0</v>
      </c>
    </row>
    <row r="29" spans="1:14">
      <c r="A29" s="57"/>
      <c r="B29" s="146" t="s">
        <v>30</v>
      </c>
      <c r="C29" s="55">
        <f t="shared" si="3"/>
        <v>1</v>
      </c>
      <c r="D29" s="55"/>
      <c r="E29" s="55"/>
      <c r="F29" s="55">
        <v>1</v>
      </c>
      <c r="G29" s="55"/>
      <c r="H29" s="185">
        <f t="shared" si="4"/>
        <v>1</v>
      </c>
      <c r="I29" s="185"/>
      <c r="J29" s="185"/>
      <c r="K29" s="185">
        <v>1</v>
      </c>
      <c r="L29" s="185"/>
      <c r="M29" s="55"/>
      <c r="N29" s="75">
        <f t="shared" si="5"/>
        <v>0</v>
      </c>
    </row>
    <row r="30" spans="1:14">
      <c r="A30" s="57"/>
      <c r="B30" s="146" t="s">
        <v>31</v>
      </c>
      <c r="C30" s="55">
        <f t="shared" si="3"/>
        <v>1</v>
      </c>
      <c r="D30" s="55"/>
      <c r="E30" s="55"/>
      <c r="F30" s="55">
        <v>1</v>
      </c>
      <c r="G30" s="55"/>
      <c r="H30" s="185">
        <f t="shared" si="4"/>
        <v>1</v>
      </c>
      <c r="I30" s="185"/>
      <c r="J30" s="185"/>
      <c r="K30" s="185">
        <v>1</v>
      </c>
      <c r="L30" s="185"/>
      <c r="M30" s="55"/>
      <c r="N30" s="75">
        <f t="shared" si="5"/>
        <v>0</v>
      </c>
    </row>
    <row r="31" spans="1:14">
      <c r="A31" s="57"/>
      <c r="B31" s="146" t="s">
        <v>32</v>
      </c>
      <c r="C31" s="55">
        <f t="shared" si="3"/>
        <v>1</v>
      </c>
      <c r="D31" s="55"/>
      <c r="E31" s="55"/>
      <c r="F31" s="55"/>
      <c r="G31" s="55">
        <v>1</v>
      </c>
      <c r="H31" s="185">
        <f t="shared" si="4"/>
        <v>1</v>
      </c>
      <c r="I31" s="185"/>
      <c r="J31" s="185"/>
      <c r="K31" s="185"/>
      <c r="L31" s="185">
        <v>1</v>
      </c>
      <c r="M31" s="55"/>
      <c r="N31" s="75">
        <f t="shared" si="5"/>
        <v>0</v>
      </c>
    </row>
    <row r="32" spans="1:14">
      <c r="A32" s="57"/>
      <c r="B32" s="146" t="s">
        <v>33</v>
      </c>
      <c r="C32" s="55">
        <f t="shared" si="3"/>
        <v>1</v>
      </c>
      <c r="D32" s="55"/>
      <c r="E32" s="55"/>
      <c r="F32" s="55">
        <v>1</v>
      </c>
      <c r="G32" s="55"/>
      <c r="H32" s="185">
        <f t="shared" si="4"/>
        <v>1</v>
      </c>
      <c r="I32" s="185"/>
      <c r="J32" s="185"/>
      <c r="K32" s="185">
        <v>1</v>
      </c>
      <c r="L32" s="185"/>
      <c r="M32" s="55"/>
      <c r="N32" s="75">
        <f t="shared" si="5"/>
        <v>0</v>
      </c>
    </row>
    <row r="33" spans="1:14">
      <c r="A33" s="57"/>
      <c r="B33" s="146" t="s">
        <v>34</v>
      </c>
      <c r="C33" s="55">
        <f t="shared" si="3"/>
        <v>1</v>
      </c>
      <c r="D33" s="55"/>
      <c r="E33" s="55"/>
      <c r="F33" s="55">
        <v>1</v>
      </c>
      <c r="G33" s="55"/>
      <c r="H33" s="185">
        <f t="shared" si="4"/>
        <v>1</v>
      </c>
      <c r="I33" s="185"/>
      <c r="J33" s="185"/>
      <c r="K33" s="185"/>
      <c r="L33" s="185">
        <v>1</v>
      </c>
      <c r="M33" s="55"/>
      <c r="N33" s="75">
        <f t="shared" si="5"/>
        <v>0</v>
      </c>
    </row>
    <row r="34" spans="1:14">
      <c r="A34" s="57"/>
      <c r="B34" s="146" t="s">
        <v>35</v>
      </c>
      <c r="C34" s="55">
        <f t="shared" si="3"/>
        <v>1</v>
      </c>
      <c r="D34" s="55"/>
      <c r="E34" s="55"/>
      <c r="F34" s="55">
        <v>1</v>
      </c>
      <c r="G34" s="55"/>
      <c r="H34" s="185">
        <f t="shared" si="4"/>
        <v>1</v>
      </c>
      <c r="I34" s="185"/>
      <c r="J34" s="185"/>
      <c r="K34" s="185">
        <v>1</v>
      </c>
      <c r="L34" s="185"/>
      <c r="M34" s="55"/>
      <c r="N34" s="75">
        <f t="shared" si="5"/>
        <v>0</v>
      </c>
    </row>
    <row r="35" spans="1:14">
      <c r="A35" s="57"/>
      <c r="B35" s="146" t="s">
        <v>36</v>
      </c>
      <c r="C35" s="55">
        <f t="shared" si="3"/>
        <v>1</v>
      </c>
      <c r="D35" s="55"/>
      <c r="E35" s="55"/>
      <c r="F35" s="55">
        <v>1</v>
      </c>
      <c r="G35" s="55"/>
      <c r="H35" s="185">
        <f t="shared" si="4"/>
        <v>1</v>
      </c>
      <c r="I35" s="185"/>
      <c r="J35" s="185"/>
      <c r="K35" s="185">
        <v>1</v>
      </c>
      <c r="L35" s="185"/>
      <c r="M35" s="55"/>
      <c r="N35" s="75">
        <f t="shared" si="5"/>
        <v>0</v>
      </c>
    </row>
    <row r="36" spans="1:14">
      <c r="A36" s="57"/>
      <c r="B36" s="146" t="s">
        <v>37</v>
      </c>
      <c r="C36" s="55">
        <f t="shared" si="3"/>
        <v>1</v>
      </c>
      <c r="D36" s="55"/>
      <c r="E36" s="55"/>
      <c r="F36" s="55"/>
      <c r="G36" s="55">
        <v>1</v>
      </c>
      <c r="H36" s="185">
        <f t="shared" si="4"/>
        <v>1</v>
      </c>
      <c r="I36" s="185"/>
      <c r="J36" s="185"/>
      <c r="K36" s="185"/>
      <c r="L36" s="185">
        <v>1</v>
      </c>
      <c r="M36" s="55"/>
      <c r="N36" s="75">
        <f t="shared" si="5"/>
        <v>0</v>
      </c>
    </row>
    <row r="37" spans="1:14">
      <c r="A37" s="57"/>
      <c r="B37" s="146" t="s">
        <v>38</v>
      </c>
      <c r="C37" s="55">
        <f t="shared" si="3"/>
        <v>1</v>
      </c>
      <c r="D37" s="55"/>
      <c r="E37" s="55"/>
      <c r="F37" s="55">
        <v>1</v>
      </c>
      <c r="G37" s="55"/>
      <c r="H37" s="185">
        <f t="shared" si="4"/>
        <v>1</v>
      </c>
      <c r="I37" s="185"/>
      <c r="J37" s="185"/>
      <c r="K37" s="185"/>
      <c r="L37" s="185">
        <v>1</v>
      </c>
      <c r="M37" s="55"/>
      <c r="N37" s="75">
        <f t="shared" si="5"/>
        <v>0</v>
      </c>
    </row>
    <row r="38" spans="1:14">
      <c r="A38" s="57"/>
      <c r="B38" s="147" t="s">
        <v>39</v>
      </c>
      <c r="C38" s="55">
        <f t="shared" si="3"/>
        <v>1</v>
      </c>
      <c r="D38" s="55"/>
      <c r="E38" s="55"/>
      <c r="F38" s="55"/>
      <c r="G38" s="55">
        <v>1</v>
      </c>
      <c r="H38" s="185">
        <f t="shared" si="4"/>
        <v>1</v>
      </c>
      <c r="I38" s="185"/>
      <c r="J38" s="185"/>
      <c r="K38" s="185"/>
      <c r="L38" s="185">
        <v>1</v>
      </c>
      <c r="M38" s="55"/>
      <c r="N38" s="75">
        <f t="shared" si="5"/>
        <v>0</v>
      </c>
    </row>
    <row r="39" spans="1:14">
      <c r="A39" s="57"/>
      <c r="B39" s="146" t="s">
        <v>40</v>
      </c>
      <c r="C39" s="55">
        <f t="shared" si="3"/>
        <v>1</v>
      </c>
      <c r="D39" s="55"/>
      <c r="E39" s="55"/>
      <c r="F39" s="55">
        <v>1</v>
      </c>
      <c r="G39" s="55"/>
      <c r="H39" s="185">
        <f t="shared" si="4"/>
        <v>1</v>
      </c>
      <c r="I39" s="185"/>
      <c r="J39" s="185"/>
      <c r="K39" s="185">
        <v>1</v>
      </c>
      <c r="L39" s="185"/>
      <c r="M39" s="55"/>
      <c r="N39" s="75">
        <f t="shared" si="5"/>
        <v>0</v>
      </c>
    </row>
    <row r="40" spans="1:14">
      <c r="A40" s="57"/>
      <c r="B40" s="146" t="s">
        <v>41</v>
      </c>
      <c r="C40" s="55">
        <f t="shared" si="3"/>
        <v>1</v>
      </c>
      <c r="D40" s="55"/>
      <c r="E40" s="55"/>
      <c r="F40" s="55">
        <v>1</v>
      </c>
      <c r="G40" s="55"/>
      <c r="H40" s="185">
        <f t="shared" si="4"/>
        <v>1</v>
      </c>
      <c r="I40" s="185"/>
      <c r="J40" s="185"/>
      <c r="K40" s="185">
        <v>1</v>
      </c>
      <c r="L40" s="185"/>
      <c r="M40" s="55"/>
      <c r="N40" s="75">
        <f t="shared" si="5"/>
        <v>0</v>
      </c>
    </row>
    <row r="41" spans="1:14">
      <c r="A41" s="57"/>
      <c r="B41" s="146" t="s">
        <v>42</v>
      </c>
      <c r="C41" s="55">
        <f t="shared" si="3"/>
        <v>1</v>
      </c>
      <c r="D41" s="55"/>
      <c r="E41" s="55"/>
      <c r="F41" s="55"/>
      <c r="G41" s="55">
        <v>1</v>
      </c>
      <c r="H41" s="185">
        <f t="shared" si="4"/>
        <v>1</v>
      </c>
      <c r="I41" s="185"/>
      <c r="J41" s="185"/>
      <c r="K41" s="185"/>
      <c r="L41" s="185">
        <v>1</v>
      </c>
      <c r="M41" s="55"/>
      <c r="N41" s="75">
        <f t="shared" si="5"/>
        <v>0</v>
      </c>
    </row>
    <row r="42" spans="1:14">
      <c r="A42" s="57"/>
      <c r="B42" s="146" t="s">
        <v>351</v>
      </c>
      <c r="C42" s="55"/>
      <c r="D42" s="55"/>
      <c r="E42" s="55"/>
      <c r="F42" s="55"/>
      <c r="G42" s="55"/>
      <c r="H42" s="185">
        <f t="shared" si="4"/>
        <v>1</v>
      </c>
      <c r="I42" s="185"/>
      <c r="J42" s="185"/>
      <c r="K42" s="185">
        <v>1</v>
      </c>
      <c r="L42" s="185"/>
      <c r="M42" s="55"/>
      <c r="N42" s="113"/>
    </row>
    <row r="43" spans="1:14">
      <c r="A43" s="57"/>
      <c r="B43" s="146" t="s">
        <v>352</v>
      </c>
      <c r="C43" s="55"/>
      <c r="D43" s="55"/>
      <c r="E43" s="55"/>
      <c r="F43" s="55"/>
      <c r="G43" s="55"/>
      <c r="H43" s="185">
        <f t="shared" si="4"/>
        <v>1</v>
      </c>
      <c r="I43" s="185"/>
      <c r="J43" s="185"/>
      <c r="K43" s="185">
        <v>1</v>
      </c>
      <c r="L43" s="185"/>
      <c r="M43" s="55"/>
      <c r="N43" s="113"/>
    </row>
    <row r="44" spans="1:14">
      <c r="A44" s="57"/>
      <c r="B44" s="146" t="s">
        <v>353</v>
      </c>
      <c r="C44" s="55"/>
      <c r="D44" s="55"/>
      <c r="E44" s="55"/>
      <c r="F44" s="55"/>
      <c r="G44" s="55"/>
      <c r="H44" s="185">
        <f t="shared" si="4"/>
        <v>1</v>
      </c>
      <c r="I44" s="185"/>
      <c r="J44" s="185"/>
      <c r="K44" s="185"/>
      <c r="L44" s="185">
        <v>1</v>
      </c>
      <c r="M44" s="55"/>
      <c r="N44" s="113"/>
    </row>
    <row r="45" spans="1:14">
      <c r="A45" s="57"/>
      <c r="B45" s="146" t="s">
        <v>43</v>
      </c>
      <c r="C45" s="55">
        <f t="shared" si="3"/>
        <v>1</v>
      </c>
      <c r="D45" s="55"/>
      <c r="E45" s="55"/>
      <c r="F45" s="55"/>
      <c r="G45" s="55">
        <v>1</v>
      </c>
      <c r="H45" s="185">
        <f t="shared" si="4"/>
        <v>1</v>
      </c>
      <c r="I45" s="185"/>
      <c r="J45" s="185"/>
      <c r="K45" s="185"/>
      <c r="L45" s="185">
        <v>1</v>
      </c>
      <c r="M45" s="55"/>
      <c r="N45" s="75">
        <f t="shared" si="5"/>
        <v>0</v>
      </c>
    </row>
    <row r="46" spans="1:14" ht="25.5">
      <c r="A46" s="57"/>
      <c r="B46" s="78" t="s">
        <v>44</v>
      </c>
      <c r="C46" s="57">
        <f>D46+E46+F46+G46</f>
        <v>11</v>
      </c>
      <c r="D46" s="57">
        <f>SUM(D47:D57)</f>
        <v>0</v>
      </c>
      <c r="E46" s="57">
        <f t="shared" ref="E46:I46" si="11">SUM(E47:E57)</f>
        <v>1</v>
      </c>
      <c r="F46" s="57">
        <f>SUM(F47:F57)</f>
        <v>10</v>
      </c>
      <c r="G46" s="57">
        <f t="shared" si="11"/>
        <v>0</v>
      </c>
      <c r="H46" s="186">
        <f>I46+J46+K46+L46</f>
        <v>5</v>
      </c>
      <c r="I46" s="186">
        <f t="shared" si="11"/>
        <v>0</v>
      </c>
      <c r="J46" s="186">
        <f t="shared" ref="J46" si="12">SUM(J47:J57)</f>
        <v>1</v>
      </c>
      <c r="K46" s="186">
        <f t="shared" ref="K46" si="13">SUM(K47:K57)</f>
        <v>2</v>
      </c>
      <c r="L46" s="186">
        <f t="shared" ref="L46" si="14">SUM(L47:L57)</f>
        <v>2</v>
      </c>
      <c r="M46" s="79"/>
      <c r="N46" s="75">
        <f>H46-C46</f>
        <v>-6</v>
      </c>
    </row>
    <row r="47" spans="1:14">
      <c r="A47" s="57"/>
      <c r="B47" s="80" t="s">
        <v>45</v>
      </c>
      <c r="C47" s="57">
        <f t="shared" si="3"/>
        <v>1</v>
      </c>
      <c r="D47" s="55"/>
      <c r="E47" s="55"/>
      <c r="F47" s="55">
        <v>1</v>
      </c>
      <c r="G47" s="55"/>
      <c r="H47" s="185">
        <f t="shared" si="4"/>
        <v>1</v>
      </c>
      <c r="I47" s="185"/>
      <c r="J47" s="185"/>
      <c r="K47" s="185">
        <v>1</v>
      </c>
      <c r="L47" s="185"/>
      <c r="M47" s="55"/>
      <c r="N47" s="75">
        <f t="shared" si="5"/>
        <v>0</v>
      </c>
    </row>
    <row r="48" spans="1:14">
      <c r="A48" s="57"/>
      <c r="B48" s="80" t="s">
        <v>46</v>
      </c>
      <c r="C48" s="57">
        <f t="shared" si="3"/>
        <v>1</v>
      </c>
      <c r="D48" s="55"/>
      <c r="E48" s="55"/>
      <c r="F48" s="55">
        <v>1</v>
      </c>
      <c r="G48" s="55"/>
      <c r="H48" s="185">
        <f t="shared" si="4"/>
        <v>1</v>
      </c>
      <c r="I48" s="185"/>
      <c r="J48" s="185"/>
      <c r="K48" s="185">
        <v>1</v>
      </c>
      <c r="L48" s="185"/>
      <c r="M48" s="55"/>
      <c r="N48" s="75">
        <f t="shared" si="5"/>
        <v>0</v>
      </c>
    </row>
    <row r="49" spans="1:14">
      <c r="A49" s="57"/>
      <c r="B49" s="80" t="s">
        <v>47</v>
      </c>
      <c r="C49" s="57">
        <f t="shared" si="3"/>
        <v>1</v>
      </c>
      <c r="D49" s="55"/>
      <c r="E49" s="55"/>
      <c r="F49" s="55">
        <v>1</v>
      </c>
      <c r="G49" s="55"/>
      <c r="H49" s="185">
        <f t="shared" si="4"/>
        <v>0</v>
      </c>
      <c r="I49" s="185"/>
      <c r="J49" s="185"/>
      <c r="K49" s="185"/>
      <c r="L49" s="185"/>
      <c r="M49" s="55"/>
      <c r="N49" s="75">
        <f t="shared" si="5"/>
        <v>-1</v>
      </c>
    </row>
    <row r="50" spans="1:14">
      <c r="A50" s="57"/>
      <c r="B50" s="80" t="s">
        <v>48</v>
      </c>
      <c r="C50" s="57">
        <f t="shared" si="3"/>
        <v>1</v>
      </c>
      <c r="D50" s="55"/>
      <c r="E50" s="55"/>
      <c r="F50" s="55">
        <v>1</v>
      </c>
      <c r="G50" s="55"/>
      <c r="H50" s="185">
        <f t="shared" si="4"/>
        <v>0</v>
      </c>
      <c r="I50" s="185"/>
      <c r="J50" s="185"/>
      <c r="K50" s="185"/>
      <c r="L50" s="185"/>
      <c r="M50" s="55"/>
      <c r="N50" s="75">
        <f t="shared" si="5"/>
        <v>-1</v>
      </c>
    </row>
    <row r="51" spans="1:14">
      <c r="A51" s="57"/>
      <c r="B51" s="81" t="s">
        <v>49</v>
      </c>
      <c r="C51" s="57">
        <f t="shared" si="3"/>
        <v>1</v>
      </c>
      <c r="D51" s="55"/>
      <c r="E51" s="55"/>
      <c r="F51" s="55">
        <v>1</v>
      </c>
      <c r="G51" s="55"/>
      <c r="H51" s="185">
        <f t="shared" si="4"/>
        <v>1</v>
      </c>
      <c r="I51" s="185"/>
      <c r="J51" s="185"/>
      <c r="K51" s="185"/>
      <c r="L51" s="185">
        <v>1</v>
      </c>
      <c r="M51" s="55"/>
      <c r="N51" s="75">
        <f t="shared" si="5"/>
        <v>0</v>
      </c>
    </row>
    <row r="52" spans="1:14">
      <c r="A52" s="57"/>
      <c r="B52" s="82" t="s">
        <v>50</v>
      </c>
      <c r="C52" s="57">
        <f t="shared" si="3"/>
        <v>1</v>
      </c>
      <c r="D52" s="55"/>
      <c r="E52" s="55"/>
      <c r="F52" s="55">
        <v>1</v>
      </c>
      <c r="G52" s="55"/>
      <c r="H52" s="185">
        <f t="shared" si="4"/>
        <v>1</v>
      </c>
      <c r="I52" s="185"/>
      <c r="J52" s="185"/>
      <c r="K52" s="185"/>
      <c r="L52" s="185">
        <v>1</v>
      </c>
      <c r="M52" s="55"/>
      <c r="N52" s="75">
        <f t="shared" si="5"/>
        <v>0</v>
      </c>
    </row>
    <row r="53" spans="1:14">
      <c r="A53" s="57"/>
      <c r="B53" s="80" t="s">
        <v>51</v>
      </c>
      <c r="C53" s="57">
        <f t="shared" si="3"/>
        <v>1</v>
      </c>
      <c r="D53" s="55"/>
      <c r="E53" s="55"/>
      <c r="F53" s="55">
        <v>1</v>
      </c>
      <c r="G53" s="55"/>
      <c r="H53" s="185">
        <f t="shared" si="4"/>
        <v>0</v>
      </c>
      <c r="I53" s="185"/>
      <c r="J53" s="185"/>
      <c r="K53" s="185"/>
      <c r="L53" s="185"/>
      <c r="M53" s="55"/>
      <c r="N53" s="75">
        <f t="shared" si="5"/>
        <v>-1</v>
      </c>
    </row>
    <row r="54" spans="1:14">
      <c r="A54" s="57"/>
      <c r="B54" s="80" t="s">
        <v>257</v>
      </c>
      <c r="C54" s="57">
        <f t="shared" si="3"/>
        <v>1</v>
      </c>
      <c r="D54" s="55"/>
      <c r="E54" s="55"/>
      <c r="F54" s="55">
        <v>1</v>
      </c>
      <c r="G54" s="55"/>
      <c r="H54" s="185">
        <f t="shared" si="4"/>
        <v>0</v>
      </c>
      <c r="I54" s="185"/>
      <c r="J54" s="185"/>
      <c r="K54" s="185"/>
      <c r="L54" s="185"/>
      <c r="M54" s="55" t="s">
        <v>259</v>
      </c>
      <c r="N54" s="75">
        <f t="shared" si="5"/>
        <v>-1</v>
      </c>
    </row>
    <row r="55" spans="1:14">
      <c r="A55" s="57"/>
      <c r="B55" s="80" t="s">
        <v>258</v>
      </c>
      <c r="C55" s="57">
        <f t="shared" si="3"/>
        <v>1</v>
      </c>
      <c r="D55" s="55"/>
      <c r="E55" s="55"/>
      <c r="F55" s="55">
        <v>1</v>
      </c>
      <c r="G55" s="55"/>
      <c r="H55" s="185">
        <f t="shared" si="4"/>
        <v>0</v>
      </c>
      <c r="I55" s="185"/>
      <c r="J55" s="185"/>
      <c r="K55" s="185"/>
      <c r="L55" s="185"/>
      <c r="M55" s="55" t="s">
        <v>259</v>
      </c>
      <c r="N55" s="75">
        <f t="shared" si="5"/>
        <v>-1</v>
      </c>
    </row>
    <row r="56" spans="1:14" s="24" customFormat="1" ht="51" customHeight="1" thickBot="1">
      <c r="A56" s="57"/>
      <c r="B56" s="83" t="s">
        <v>59</v>
      </c>
      <c r="C56" s="57">
        <f t="shared" si="3"/>
        <v>1</v>
      </c>
      <c r="D56" s="55"/>
      <c r="E56" s="55"/>
      <c r="F56" s="57">
        <v>1</v>
      </c>
      <c r="G56" s="55"/>
      <c r="H56" s="185">
        <f t="shared" si="4"/>
        <v>0</v>
      </c>
      <c r="I56" s="185"/>
      <c r="J56" s="185"/>
      <c r="K56" s="185"/>
      <c r="L56" s="185"/>
      <c r="M56" s="102" t="s">
        <v>339</v>
      </c>
      <c r="N56" s="75">
        <f t="shared" si="5"/>
        <v>-1</v>
      </c>
    </row>
    <row r="57" spans="1:14" s="24" customFormat="1" ht="51" customHeight="1">
      <c r="A57" s="57"/>
      <c r="B57" s="145" t="s">
        <v>363</v>
      </c>
      <c r="C57" s="57">
        <f t="shared" si="3"/>
        <v>1</v>
      </c>
      <c r="D57" s="55"/>
      <c r="E57" s="55">
        <v>1</v>
      </c>
      <c r="F57" s="57"/>
      <c r="G57" s="55"/>
      <c r="H57" s="185">
        <f t="shared" si="4"/>
        <v>1</v>
      </c>
      <c r="I57" s="185"/>
      <c r="J57" s="185">
        <v>1</v>
      </c>
      <c r="K57" s="185"/>
      <c r="L57" s="185"/>
      <c r="M57" s="102"/>
      <c r="N57" s="117"/>
    </row>
    <row r="58" spans="1:14">
      <c r="A58" s="75">
        <v>3</v>
      </c>
      <c r="B58" s="84" t="s">
        <v>64</v>
      </c>
      <c r="C58" s="54">
        <f t="shared" ref="C58:C82" si="15">D58+E58+F58+G58</f>
        <v>118</v>
      </c>
      <c r="D58" s="54">
        <f>D59+D60+D61+D62+D63+D64+D65+D66</f>
        <v>0</v>
      </c>
      <c r="E58" s="54">
        <f>E59+E60+E61+E62+E63+E64+E65+E66</f>
        <v>0</v>
      </c>
      <c r="F58" s="54">
        <f>F59+F60+F61+F62+F63+F64+F65+F66</f>
        <v>0</v>
      </c>
      <c r="G58" s="54">
        <f>G59+G60+G61+G62+G63+G64+G65+G66</f>
        <v>118</v>
      </c>
      <c r="H58" s="181">
        <f t="shared" si="4"/>
        <v>120</v>
      </c>
      <c r="I58" s="181">
        <f>I59+I60+I61+I62+I63+I64+I65+I66</f>
        <v>0</v>
      </c>
      <c r="J58" s="181">
        <f>J59+J60+J61+J62+J63+J64+J65+J66</f>
        <v>0</v>
      </c>
      <c r="K58" s="181">
        <f>K59+K60+K61+K62+K63+K64+K65+K66</f>
        <v>0</v>
      </c>
      <c r="L58" s="181">
        <f>L59+L60+L61+L62+L63+L64+L65+L66</f>
        <v>120</v>
      </c>
      <c r="M58" s="54"/>
      <c r="N58" s="75">
        <f>H58-C58</f>
        <v>2</v>
      </c>
    </row>
    <row r="59" spans="1:14" ht="25.5">
      <c r="A59" s="57"/>
      <c r="B59" s="118" t="s">
        <v>65</v>
      </c>
      <c r="C59" s="119">
        <f t="shared" si="15"/>
        <v>25</v>
      </c>
      <c r="D59" s="119">
        <v>0</v>
      </c>
      <c r="E59" s="119">
        <v>0</v>
      </c>
      <c r="F59" s="119">
        <v>0</v>
      </c>
      <c r="G59" s="119">
        <v>25</v>
      </c>
      <c r="H59" s="187">
        <f>I59+J59+K59+L59</f>
        <v>26</v>
      </c>
      <c r="I59" s="187">
        <v>0</v>
      </c>
      <c r="J59" s="187">
        <v>0</v>
      </c>
      <c r="K59" s="187">
        <v>0</v>
      </c>
      <c r="L59" s="187">
        <v>26</v>
      </c>
      <c r="M59" s="119"/>
      <c r="N59" s="122">
        <f t="shared" si="5"/>
        <v>1</v>
      </c>
    </row>
    <row r="60" spans="1:14" ht="25.5">
      <c r="A60" s="114"/>
      <c r="B60" s="121" t="s">
        <v>66</v>
      </c>
      <c r="C60" s="119">
        <f t="shared" si="15"/>
        <v>14</v>
      </c>
      <c r="D60" s="119">
        <v>0</v>
      </c>
      <c r="E60" s="119">
        <v>0</v>
      </c>
      <c r="F60" s="119">
        <v>0</v>
      </c>
      <c r="G60" s="119">
        <v>14</v>
      </c>
      <c r="H60" s="187">
        <f t="shared" ref="H60:H66" si="16">I60+J60+K60+L60</f>
        <v>14</v>
      </c>
      <c r="I60" s="187">
        <v>0</v>
      </c>
      <c r="J60" s="187">
        <v>0</v>
      </c>
      <c r="K60" s="187">
        <v>0</v>
      </c>
      <c r="L60" s="187">
        <v>14</v>
      </c>
      <c r="M60" s="119"/>
      <c r="N60" s="122">
        <f t="shared" ref="N60:N82" si="17">H60-C60</f>
        <v>0</v>
      </c>
    </row>
    <row r="61" spans="1:14">
      <c r="A61" s="57"/>
      <c r="B61" s="118" t="s">
        <v>67</v>
      </c>
      <c r="C61" s="119">
        <f t="shared" si="15"/>
        <v>29</v>
      </c>
      <c r="D61" s="119">
        <v>0</v>
      </c>
      <c r="E61" s="119">
        <v>0</v>
      </c>
      <c r="F61" s="119">
        <v>0</v>
      </c>
      <c r="G61" s="119">
        <v>29</v>
      </c>
      <c r="H61" s="187">
        <f t="shared" si="16"/>
        <v>29</v>
      </c>
      <c r="I61" s="187">
        <v>0</v>
      </c>
      <c r="J61" s="187">
        <v>0</v>
      </c>
      <c r="K61" s="187">
        <v>0</v>
      </c>
      <c r="L61" s="187">
        <v>29</v>
      </c>
      <c r="M61" s="119"/>
      <c r="N61" s="122">
        <f t="shared" si="17"/>
        <v>0</v>
      </c>
    </row>
    <row r="62" spans="1:14">
      <c r="A62" s="57"/>
      <c r="B62" s="123" t="s">
        <v>68</v>
      </c>
      <c r="C62" s="119">
        <f t="shared" si="15"/>
        <v>11</v>
      </c>
      <c r="D62" s="119">
        <v>0</v>
      </c>
      <c r="E62" s="119">
        <v>0</v>
      </c>
      <c r="F62" s="119">
        <v>0</v>
      </c>
      <c r="G62" s="119">
        <v>11</v>
      </c>
      <c r="H62" s="187">
        <f t="shared" si="16"/>
        <v>12</v>
      </c>
      <c r="I62" s="187">
        <v>0</v>
      </c>
      <c r="J62" s="187">
        <v>0</v>
      </c>
      <c r="K62" s="187">
        <v>0</v>
      </c>
      <c r="L62" s="187">
        <v>12</v>
      </c>
      <c r="M62" s="119"/>
      <c r="N62" s="122">
        <f t="shared" si="17"/>
        <v>1</v>
      </c>
    </row>
    <row r="63" spans="1:14">
      <c r="A63" s="57"/>
      <c r="B63" s="123" t="s">
        <v>69</v>
      </c>
      <c r="C63" s="119">
        <f t="shared" si="15"/>
        <v>12</v>
      </c>
      <c r="D63" s="119">
        <v>0</v>
      </c>
      <c r="E63" s="119">
        <v>0</v>
      </c>
      <c r="F63" s="119">
        <v>0</v>
      </c>
      <c r="G63" s="119">
        <v>12</v>
      </c>
      <c r="H63" s="187">
        <f t="shared" si="16"/>
        <v>12</v>
      </c>
      <c r="I63" s="187">
        <v>0</v>
      </c>
      <c r="J63" s="187">
        <v>0</v>
      </c>
      <c r="K63" s="187">
        <v>0</v>
      </c>
      <c r="L63" s="187">
        <v>12</v>
      </c>
      <c r="M63" s="119"/>
      <c r="N63" s="122">
        <f t="shared" si="17"/>
        <v>0</v>
      </c>
    </row>
    <row r="64" spans="1:14">
      <c r="A64" s="57"/>
      <c r="B64" s="123" t="s">
        <v>70</v>
      </c>
      <c r="C64" s="119">
        <f t="shared" si="15"/>
        <v>13</v>
      </c>
      <c r="D64" s="119">
        <v>0</v>
      </c>
      <c r="E64" s="119">
        <v>0</v>
      </c>
      <c r="F64" s="119">
        <v>0</v>
      </c>
      <c r="G64" s="119">
        <v>13</v>
      </c>
      <c r="H64" s="187">
        <f t="shared" si="16"/>
        <v>14</v>
      </c>
      <c r="I64" s="187">
        <v>0</v>
      </c>
      <c r="J64" s="187">
        <v>0</v>
      </c>
      <c r="K64" s="187">
        <v>0</v>
      </c>
      <c r="L64" s="187">
        <v>14</v>
      </c>
      <c r="M64" s="119"/>
      <c r="N64" s="122">
        <f t="shared" si="17"/>
        <v>1</v>
      </c>
    </row>
    <row r="65" spans="1:15">
      <c r="A65" s="57"/>
      <c r="B65" s="124" t="s">
        <v>71</v>
      </c>
      <c r="C65" s="119">
        <f t="shared" si="15"/>
        <v>7</v>
      </c>
      <c r="D65" s="119">
        <v>0</v>
      </c>
      <c r="E65" s="119">
        <v>0</v>
      </c>
      <c r="F65" s="119">
        <v>0</v>
      </c>
      <c r="G65" s="119">
        <v>7</v>
      </c>
      <c r="H65" s="187">
        <f t="shared" si="16"/>
        <v>7</v>
      </c>
      <c r="I65" s="187">
        <v>0</v>
      </c>
      <c r="J65" s="187">
        <v>0</v>
      </c>
      <c r="K65" s="187">
        <v>0</v>
      </c>
      <c r="L65" s="187">
        <v>7</v>
      </c>
      <c r="M65" s="119"/>
      <c r="N65" s="122">
        <f t="shared" si="17"/>
        <v>0</v>
      </c>
    </row>
    <row r="66" spans="1:15">
      <c r="A66" s="57"/>
      <c r="B66" s="118" t="s">
        <v>72</v>
      </c>
      <c r="C66" s="119">
        <f t="shared" si="15"/>
        <v>7</v>
      </c>
      <c r="D66" s="119">
        <v>0</v>
      </c>
      <c r="E66" s="119">
        <v>0</v>
      </c>
      <c r="F66" s="119">
        <v>0</v>
      </c>
      <c r="G66" s="119">
        <v>7</v>
      </c>
      <c r="H66" s="187">
        <f t="shared" si="16"/>
        <v>6</v>
      </c>
      <c r="I66" s="187">
        <v>0</v>
      </c>
      <c r="J66" s="187">
        <v>0</v>
      </c>
      <c r="K66" s="187">
        <v>0</v>
      </c>
      <c r="L66" s="187">
        <v>6</v>
      </c>
      <c r="M66" s="119"/>
      <c r="N66" s="122">
        <f t="shared" si="17"/>
        <v>-1</v>
      </c>
    </row>
    <row r="67" spans="1:15">
      <c r="A67" s="97">
        <v>4</v>
      </c>
      <c r="B67" s="126" t="s">
        <v>73</v>
      </c>
      <c r="C67" s="127">
        <f t="shared" si="15"/>
        <v>186</v>
      </c>
      <c r="D67" s="127">
        <f>D68+D69+D70+D71+D72+D73+D74+D75</f>
        <v>0</v>
      </c>
      <c r="E67" s="127">
        <f>E68+E69+E70+E71+E72+E73+E74+E75</f>
        <v>0</v>
      </c>
      <c r="F67" s="127">
        <f>F68+F69+F70+F71+F72+F73+F74+F75</f>
        <v>0</v>
      </c>
      <c r="G67" s="127">
        <f>G68+G69+G70+G71+G72+G73+G74+G75</f>
        <v>186</v>
      </c>
      <c r="H67" s="188">
        <f>I67+J67+K67+L67</f>
        <v>173</v>
      </c>
      <c r="I67" s="188">
        <f>I68+I69+I70+I71+I72+I73+I74+I75</f>
        <v>0</v>
      </c>
      <c r="J67" s="188">
        <f>J68+J69+J70+J71+J72+J73+J74+J75</f>
        <v>0</v>
      </c>
      <c r="K67" s="188">
        <f>K68+K69+K70+K71+K72+K73+K74+K75</f>
        <v>0</v>
      </c>
      <c r="L67" s="188">
        <f>L68+L69+L70+L71+L72+L73+L74+L75</f>
        <v>173</v>
      </c>
      <c r="M67" s="127"/>
      <c r="N67" s="115">
        <f t="shared" si="17"/>
        <v>-13</v>
      </c>
    </row>
    <row r="68" spans="1:15" ht="25.5">
      <c r="A68" s="122"/>
      <c r="B68" s="118" t="s">
        <v>65</v>
      </c>
      <c r="C68" s="119">
        <f t="shared" si="15"/>
        <v>41</v>
      </c>
      <c r="D68" s="119">
        <v>0</v>
      </c>
      <c r="E68" s="119">
        <v>0</v>
      </c>
      <c r="F68" s="119">
        <v>0</v>
      </c>
      <c r="G68" s="119">
        <v>41</v>
      </c>
      <c r="H68" s="189">
        <f>I68+J68+K68+L68</f>
        <v>41</v>
      </c>
      <c r="I68" s="187">
        <v>0</v>
      </c>
      <c r="J68" s="187">
        <v>0</v>
      </c>
      <c r="K68" s="187">
        <v>0</v>
      </c>
      <c r="L68" s="187">
        <v>41</v>
      </c>
      <c r="M68" s="119"/>
      <c r="N68" s="120">
        <f t="shared" si="17"/>
        <v>0</v>
      </c>
      <c r="O68" s="2">
        <v>39</v>
      </c>
    </row>
    <row r="69" spans="1:15" ht="25.5">
      <c r="A69" s="122"/>
      <c r="B69" s="118" t="s">
        <v>66</v>
      </c>
      <c r="C69" s="119">
        <f t="shared" si="15"/>
        <v>22</v>
      </c>
      <c r="D69" s="119">
        <v>0</v>
      </c>
      <c r="E69" s="119">
        <v>0</v>
      </c>
      <c r="F69" s="119">
        <v>0</v>
      </c>
      <c r="G69" s="119">
        <v>22</v>
      </c>
      <c r="H69" s="189">
        <f t="shared" ref="H69:H75" si="18">I69+J69+K69+L69</f>
        <v>18</v>
      </c>
      <c r="I69" s="187">
        <v>0</v>
      </c>
      <c r="J69" s="187">
        <v>0</v>
      </c>
      <c r="K69" s="187">
        <v>0</v>
      </c>
      <c r="L69" s="187">
        <v>18</v>
      </c>
      <c r="M69" s="119"/>
      <c r="N69" s="120">
        <f t="shared" si="17"/>
        <v>-4</v>
      </c>
    </row>
    <row r="70" spans="1:15" ht="13.5">
      <c r="A70" s="122"/>
      <c r="B70" s="118" t="s">
        <v>67</v>
      </c>
      <c r="C70" s="119">
        <f t="shared" si="15"/>
        <v>33</v>
      </c>
      <c r="D70" s="119">
        <v>0</v>
      </c>
      <c r="E70" s="119">
        <v>0</v>
      </c>
      <c r="F70" s="119">
        <v>0</v>
      </c>
      <c r="G70" s="119">
        <v>33</v>
      </c>
      <c r="H70" s="189">
        <f t="shared" si="18"/>
        <v>29</v>
      </c>
      <c r="I70" s="187">
        <v>0</v>
      </c>
      <c r="J70" s="187">
        <v>0</v>
      </c>
      <c r="K70" s="187">
        <v>0</v>
      </c>
      <c r="L70" s="187">
        <v>29</v>
      </c>
      <c r="M70" s="119"/>
      <c r="N70" s="120">
        <f t="shared" si="17"/>
        <v>-4</v>
      </c>
    </row>
    <row r="71" spans="1:15" ht="13.5">
      <c r="A71" s="122"/>
      <c r="B71" s="118" t="s">
        <v>74</v>
      </c>
      <c r="C71" s="119">
        <f t="shared" si="15"/>
        <v>24</v>
      </c>
      <c r="D71" s="119">
        <v>0</v>
      </c>
      <c r="E71" s="119">
        <v>0</v>
      </c>
      <c r="F71" s="119">
        <v>0</v>
      </c>
      <c r="G71" s="119">
        <v>24</v>
      </c>
      <c r="H71" s="189">
        <f t="shared" si="18"/>
        <v>21</v>
      </c>
      <c r="I71" s="187">
        <v>0</v>
      </c>
      <c r="J71" s="187">
        <v>0</v>
      </c>
      <c r="K71" s="187">
        <v>0</v>
      </c>
      <c r="L71" s="187">
        <v>21</v>
      </c>
      <c r="M71" s="119"/>
      <c r="N71" s="120">
        <f t="shared" si="17"/>
        <v>-3</v>
      </c>
    </row>
    <row r="72" spans="1:15" ht="13.5">
      <c r="A72" s="122"/>
      <c r="B72" s="118" t="s">
        <v>69</v>
      </c>
      <c r="C72" s="119">
        <f t="shared" si="15"/>
        <v>19</v>
      </c>
      <c r="D72" s="119">
        <v>0</v>
      </c>
      <c r="E72" s="119">
        <v>0</v>
      </c>
      <c r="F72" s="119">
        <v>0</v>
      </c>
      <c r="G72" s="119">
        <v>19</v>
      </c>
      <c r="H72" s="189">
        <f t="shared" si="18"/>
        <v>19</v>
      </c>
      <c r="I72" s="187">
        <v>0</v>
      </c>
      <c r="J72" s="187">
        <v>0</v>
      </c>
      <c r="K72" s="187">
        <v>0</v>
      </c>
      <c r="L72" s="187">
        <v>19</v>
      </c>
      <c r="M72" s="119"/>
      <c r="N72" s="120">
        <f t="shared" si="17"/>
        <v>0</v>
      </c>
    </row>
    <row r="73" spans="1:15" ht="13.5">
      <c r="A73" s="122"/>
      <c r="B73" s="118" t="s">
        <v>70</v>
      </c>
      <c r="C73" s="119">
        <f t="shared" si="15"/>
        <v>26</v>
      </c>
      <c r="D73" s="119">
        <v>0</v>
      </c>
      <c r="E73" s="119">
        <v>0</v>
      </c>
      <c r="F73" s="119">
        <v>0</v>
      </c>
      <c r="G73" s="119">
        <v>26</v>
      </c>
      <c r="H73" s="189">
        <f t="shared" si="18"/>
        <v>24</v>
      </c>
      <c r="I73" s="187">
        <v>0</v>
      </c>
      <c r="J73" s="187">
        <v>0</v>
      </c>
      <c r="K73" s="187">
        <v>0</v>
      </c>
      <c r="L73" s="187">
        <v>24</v>
      </c>
      <c r="M73" s="119"/>
      <c r="N73" s="120">
        <f t="shared" si="17"/>
        <v>-2</v>
      </c>
    </row>
    <row r="74" spans="1:15" ht="13.5">
      <c r="A74" s="122"/>
      <c r="B74" s="124" t="s">
        <v>71</v>
      </c>
      <c r="C74" s="119">
        <f t="shared" si="15"/>
        <v>5</v>
      </c>
      <c r="D74" s="119">
        <v>0</v>
      </c>
      <c r="E74" s="119">
        <v>0</v>
      </c>
      <c r="F74" s="119">
        <v>0</v>
      </c>
      <c r="G74" s="119">
        <v>5</v>
      </c>
      <c r="H74" s="189">
        <f t="shared" si="18"/>
        <v>6</v>
      </c>
      <c r="I74" s="187">
        <v>0</v>
      </c>
      <c r="J74" s="187">
        <v>0</v>
      </c>
      <c r="K74" s="187">
        <v>0</v>
      </c>
      <c r="L74" s="187">
        <v>6</v>
      </c>
      <c r="M74" s="119"/>
      <c r="N74" s="120">
        <f t="shared" si="17"/>
        <v>1</v>
      </c>
    </row>
    <row r="75" spans="1:15" ht="13.5">
      <c r="A75" s="122"/>
      <c r="B75" s="118" t="s">
        <v>72</v>
      </c>
      <c r="C75" s="119">
        <f t="shared" si="15"/>
        <v>16</v>
      </c>
      <c r="D75" s="119">
        <v>0</v>
      </c>
      <c r="E75" s="119">
        <v>0</v>
      </c>
      <c r="F75" s="119">
        <v>0</v>
      </c>
      <c r="G75" s="119">
        <v>16</v>
      </c>
      <c r="H75" s="189">
        <f t="shared" si="18"/>
        <v>15</v>
      </c>
      <c r="I75" s="187">
        <v>0</v>
      </c>
      <c r="J75" s="187">
        <v>0</v>
      </c>
      <c r="K75" s="187">
        <v>0</v>
      </c>
      <c r="L75" s="187">
        <v>15</v>
      </c>
      <c r="M75" s="119"/>
      <c r="N75" s="120">
        <f t="shared" si="17"/>
        <v>-1</v>
      </c>
    </row>
    <row r="76" spans="1:15">
      <c r="A76" s="128">
        <v>5</v>
      </c>
      <c r="B76" s="129" t="s">
        <v>75</v>
      </c>
      <c r="C76" s="129">
        <f t="shared" si="15"/>
        <v>168</v>
      </c>
      <c r="D76" s="129">
        <f>D77+D78+D79+D80+D81+D82+D83+D84</f>
        <v>0</v>
      </c>
      <c r="E76" s="129">
        <f>E77+E78+E79+E80+E81+E82+E83+E84</f>
        <v>0</v>
      </c>
      <c r="F76" s="129">
        <f>F77+F78+F79+F80+F81+F82+F83+F84</f>
        <v>0</v>
      </c>
      <c r="G76" s="129">
        <f>G77+G78+G79+G80+G81+G82+G83+G84</f>
        <v>168</v>
      </c>
      <c r="H76" s="190">
        <f>I76+J76+K76+L76</f>
        <v>162</v>
      </c>
      <c r="I76" s="190">
        <f>I77+I78+I79+I80+I81+I82+I83+I84</f>
        <v>0</v>
      </c>
      <c r="J76" s="190">
        <f>J77+J78+J79+J80+J81+J82+J83+J84</f>
        <v>0</v>
      </c>
      <c r="K76" s="190">
        <f>K77+K78+K79+K80+K81+K82+K83+K84</f>
        <v>0</v>
      </c>
      <c r="L76" s="190">
        <f>L77+L78+L79+L80+L81+L82+L83+L84</f>
        <v>162</v>
      </c>
      <c r="M76" s="125"/>
      <c r="N76" s="116">
        <f t="shared" si="17"/>
        <v>-6</v>
      </c>
    </row>
    <row r="77" spans="1:15" ht="25.5">
      <c r="A77" s="122"/>
      <c r="B77" s="118" t="s">
        <v>65</v>
      </c>
      <c r="C77" s="119">
        <f t="shared" si="15"/>
        <v>44</v>
      </c>
      <c r="D77" s="119">
        <v>0</v>
      </c>
      <c r="E77" s="119">
        <v>0</v>
      </c>
      <c r="F77" s="119">
        <v>0</v>
      </c>
      <c r="G77" s="119">
        <v>44</v>
      </c>
      <c r="H77" s="189">
        <f>I77+J77+K77+L77</f>
        <v>40</v>
      </c>
      <c r="I77" s="187">
        <v>0</v>
      </c>
      <c r="J77" s="187">
        <v>0</v>
      </c>
      <c r="K77" s="187">
        <v>0</v>
      </c>
      <c r="L77" s="187">
        <v>40</v>
      </c>
      <c r="M77" s="55"/>
      <c r="N77" s="75">
        <f t="shared" si="17"/>
        <v>-4</v>
      </c>
      <c r="O77" s="2">
        <v>40</v>
      </c>
    </row>
    <row r="78" spans="1:15" ht="25.5">
      <c r="A78" s="122"/>
      <c r="B78" s="118" t="s">
        <v>66</v>
      </c>
      <c r="C78" s="119">
        <f t="shared" si="15"/>
        <v>19</v>
      </c>
      <c r="D78" s="119">
        <v>0</v>
      </c>
      <c r="E78" s="119">
        <v>0</v>
      </c>
      <c r="F78" s="119">
        <v>0</v>
      </c>
      <c r="G78" s="119">
        <v>19</v>
      </c>
      <c r="H78" s="189">
        <f t="shared" ref="H78:H84" si="19">I78+J78+K78+L78</f>
        <v>18</v>
      </c>
      <c r="I78" s="187">
        <v>0</v>
      </c>
      <c r="J78" s="187">
        <v>0</v>
      </c>
      <c r="K78" s="187">
        <v>0</v>
      </c>
      <c r="L78" s="187">
        <v>18</v>
      </c>
      <c r="M78" s="55"/>
      <c r="N78" s="75">
        <f t="shared" si="17"/>
        <v>-1</v>
      </c>
    </row>
    <row r="79" spans="1:15" ht="13.5">
      <c r="A79" s="122"/>
      <c r="B79" s="118" t="s">
        <v>67</v>
      </c>
      <c r="C79" s="119">
        <f t="shared" si="15"/>
        <v>30</v>
      </c>
      <c r="D79" s="119">
        <v>0</v>
      </c>
      <c r="E79" s="119">
        <v>0</v>
      </c>
      <c r="F79" s="119">
        <v>0</v>
      </c>
      <c r="G79" s="119">
        <v>30</v>
      </c>
      <c r="H79" s="189">
        <f t="shared" si="19"/>
        <v>30</v>
      </c>
      <c r="I79" s="187">
        <v>0</v>
      </c>
      <c r="J79" s="187">
        <v>0</v>
      </c>
      <c r="K79" s="187">
        <v>0</v>
      </c>
      <c r="L79" s="187">
        <v>30</v>
      </c>
      <c r="M79" s="55"/>
      <c r="N79" s="75">
        <f t="shared" si="17"/>
        <v>0</v>
      </c>
    </row>
    <row r="80" spans="1:15" ht="13.5">
      <c r="A80" s="122"/>
      <c r="B80" s="118" t="s">
        <v>74</v>
      </c>
      <c r="C80" s="119">
        <f t="shared" si="15"/>
        <v>20</v>
      </c>
      <c r="D80" s="119">
        <v>0</v>
      </c>
      <c r="E80" s="119">
        <v>0</v>
      </c>
      <c r="F80" s="119">
        <v>0</v>
      </c>
      <c r="G80" s="119">
        <v>20</v>
      </c>
      <c r="H80" s="189">
        <f t="shared" si="19"/>
        <v>19</v>
      </c>
      <c r="I80" s="187">
        <v>0</v>
      </c>
      <c r="J80" s="187">
        <v>0</v>
      </c>
      <c r="K80" s="187">
        <v>0</v>
      </c>
      <c r="L80" s="187">
        <v>19</v>
      </c>
      <c r="M80" s="55"/>
      <c r="N80" s="75">
        <f t="shared" si="17"/>
        <v>-1</v>
      </c>
    </row>
    <row r="81" spans="1:14" ht="13.5">
      <c r="A81" s="122"/>
      <c r="B81" s="118" t="s">
        <v>76</v>
      </c>
      <c r="C81" s="119">
        <f t="shared" si="15"/>
        <v>15</v>
      </c>
      <c r="D81" s="119">
        <v>0</v>
      </c>
      <c r="E81" s="119">
        <v>0</v>
      </c>
      <c r="F81" s="119">
        <v>0</v>
      </c>
      <c r="G81" s="119">
        <v>15</v>
      </c>
      <c r="H81" s="189">
        <f t="shared" si="19"/>
        <v>16</v>
      </c>
      <c r="I81" s="187">
        <v>0</v>
      </c>
      <c r="J81" s="187">
        <v>0</v>
      </c>
      <c r="K81" s="187">
        <v>0</v>
      </c>
      <c r="L81" s="187">
        <v>16</v>
      </c>
      <c r="M81" s="55"/>
      <c r="N81" s="75">
        <f t="shared" si="17"/>
        <v>1</v>
      </c>
    </row>
    <row r="82" spans="1:14" ht="13.5">
      <c r="A82" s="122"/>
      <c r="B82" s="118" t="s">
        <v>70</v>
      </c>
      <c r="C82" s="119">
        <f t="shared" si="15"/>
        <v>14</v>
      </c>
      <c r="D82" s="119">
        <v>0</v>
      </c>
      <c r="E82" s="119">
        <v>0</v>
      </c>
      <c r="F82" s="119">
        <v>0</v>
      </c>
      <c r="G82" s="119">
        <v>14</v>
      </c>
      <c r="H82" s="189">
        <f t="shared" si="19"/>
        <v>14</v>
      </c>
      <c r="I82" s="187">
        <v>0</v>
      </c>
      <c r="J82" s="187">
        <v>0</v>
      </c>
      <c r="K82" s="187">
        <v>0</v>
      </c>
      <c r="L82" s="187">
        <v>14</v>
      </c>
      <c r="M82" s="55"/>
      <c r="N82" s="75">
        <f t="shared" si="17"/>
        <v>0</v>
      </c>
    </row>
    <row r="83" spans="1:14" ht="13.5">
      <c r="A83" s="122"/>
      <c r="B83" s="118" t="s">
        <v>71</v>
      </c>
      <c r="C83" s="119">
        <f t="shared" ref="C83:C113" si="20">D83+E83+F83+G83</f>
        <v>9</v>
      </c>
      <c r="D83" s="119">
        <v>0</v>
      </c>
      <c r="E83" s="119">
        <v>0</v>
      </c>
      <c r="F83" s="119">
        <v>0</v>
      </c>
      <c r="G83" s="119">
        <v>9</v>
      </c>
      <c r="H83" s="189">
        <f t="shared" si="19"/>
        <v>9</v>
      </c>
      <c r="I83" s="187">
        <v>0</v>
      </c>
      <c r="J83" s="187">
        <v>0</v>
      </c>
      <c r="K83" s="187">
        <v>0</v>
      </c>
      <c r="L83" s="187">
        <v>9</v>
      </c>
      <c r="M83" s="55"/>
      <c r="N83" s="75">
        <f t="shared" ref="N83:N113" si="21">H83-C83</f>
        <v>0</v>
      </c>
    </row>
    <row r="84" spans="1:14" ht="13.5">
      <c r="A84" s="122"/>
      <c r="B84" s="118" t="s">
        <v>72</v>
      </c>
      <c r="C84" s="119">
        <f t="shared" si="20"/>
        <v>17</v>
      </c>
      <c r="D84" s="119">
        <v>0</v>
      </c>
      <c r="E84" s="119">
        <v>0</v>
      </c>
      <c r="F84" s="119">
        <v>0</v>
      </c>
      <c r="G84" s="119">
        <v>17</v>
      </c>
      <c r="H84" s="189">
        <f t="shared" si="19"/>
        <v>16</v>
      </c>
      <c r="I84" s="187">
        <v>0</v>
      </c>
      <c r="J84" s="187">
        <v>0</v>
      </c>
      <c r="K84" s="187">
        <v>0</v>
      </c>
      <c r="L84" s="187">
        <v>16</v>
      </c>
      <c r="M84" s="55"/>
      <c r="N84" s="75">
        <f t="shared" si="21"/>
        <v>-1</v>
      </c>
    </row>
    <row r="85" spans="1:14" ht="25.5">
      <c r="A85" s="136" t="s">
        <v>61</v>
      </c>
      <c r="B85" s="137" t="s">
        <v>299</v>
      </c>
      <c r="C85" s="138">
        <f t="shared" si="20"/>
        <v>7</v>
      </c>
      <c r="D85" s="138">
        <f>SUM(D86:D93)</f>
        <v>0</v>
      </c>
      <c r="E85" s="138">
        <f t="shared" ref="E85:L85" si="22">SUM(E86:E93)</f>
        <v>0</v>
      </c>
      <c r="F85" s="138">
        <f t="shared" si="22"/>
        <v>7</v>
      </c>
      <c r="G85" s="138">
        <f t="shared" si="22"/>
        <v>0</v>
      </c>
      <c r="H85" s="191">
        <f>I85+J85+K85+L85</f>
        <v>8</v>
      </c>
      <c r="I85" s="191">
        <f>SUM(I86:I93)</f>
        <v>0</v>
      </c>
      <c r="J85" s="191">
        <f t="shared" si="22"/>
        <v>0</v>
      </c>
      <c r="K85" s="191">
        <f>SUM(K86:K93)</f>
        <v>8</v>
      </c>
      <c r="L85" s="191">
        <f t="shared" si="22"/>
        <v>0</v>
      </c>
      <c r="M85" s="139"/>
      <c r="N85" s="133">
        <f t="shared" si="21"/>
        <v>1</v>
      </c>
    </row>
    <row r="86" spans="1:14">
      <c r="A86" s="57"/>
      <c r="B86" s="85" t="s">
        <v>52</v>
      </c>
      <c r="C86" s="55">
        <f t="shared" si="20"/>
        <v>1</v>
      </c>
      <c r="D86" s="55"/>
      <c r="E86" s="55"/>
      <c r="F86" s="55">
        <v>1</v>
      </c>
      <c r="G86" s="55"/>
      <c r="H86" s="185"/>
      <c r="I86" s="185"/>
      <c r="J86" s="185"/>
      <c r="K86" s="185">
        <v>1</v>
      </c>
      <c r="L86" s="185"/>
      <c r="M86" s="55"/>
      <c r="N86" s="75">
        <f t="shared" si="21"/>
        <v>-1</v>
      </c>
    </row>
    <row r="87" spans="1:14">
      <c r="A87" s="57"/>
      <c r="B87" s="85" t="s">
        <v>53</v>
      </c>
      <c r="C87" s="55">
        <f t="shared" si="20"/>
        <v>1</v>
      </c>
      <c r="D87" s="55"/>
      <c r="E87" s="55"/>
      <c r="F87" s="55">
        <v>1</v>
      </c>
      <c r="G87" s="55"/>
      <c r="H87" s="185"/>
      <c r="I87" s="185"/>
      <c r="J87" s="185"/>
      <c r="K87" s="185">
        <v>1</v>
      </c>
      <c r="L87" s="185"/>
      <c r="M87" s="55"/>
      <c r="N87" s="75">
        <f t="shared" si="21"/>
        <v>-1</v>
      </c>
    </row>
    <row r="88" spans="1:14">
      <c r="A88" s="57"/>
      <c r="B88" s="85" t="s">
        <v>54</v>
      </c>
      <c r="C88" s="55">
        <f t="shared" si="20"/>
        <v>1</v>
      </c>
      <c r="D88" s="55"/>
      <c r="E88" s="55"/>
      <c r="F88" s="55">
        <v>1</v>
      </c>
      <c r="G88" s="55"/>
      <c r="H88" s="185"/>
      <c r="I88" s="185"/>
      <c r="J88" s="185"/>
      <c r="K88" s="185">
        <v>1</v>
      </c>
      <c r="L88" s="185"/>
      <c r="M88" s="55"/>
      <c r="N88" s="75">
        <f t="shared" si="21"/>
        <v>-1</v>
      </c>
    </row>
    <row r="89" spans="1:14">
      <c r="A89" s="57"/>
      <c r="B89" s="85" t="s">
        <v>55</v>
      </c>
      <c r="C89" s="55">
        <f t="shared" si="20"/>
        <v>1</v>
      </c>
      <c r="D89" s="55"/>
      <c r="E89" s="55"/>
      <c r="F89" s="55">
        <v>1</v>
      </c>
      <c r="G89" s="55"/>
      <c r="H89" s="185"/>
      <c r="I89" s="185"/>
      <c r="J89" s="185"/>
      <c r="K89" s="185">
        <v>1</v>
      </c>
      <c r="L89" s="185"/>
      <c r="M89" s="55"/>
      <c r="N89" s="75">
        <f t="shared" si="21"/>
        <v>-1</v>
      </c>
    </row>
    <row r="90" spans="1:14">
      <c r="A90" s="57"/>
      <c r="B90" s="85" t="s">
        <v>56</v>
      </c>
      <c r="C90" s="55">
        <f t="shared" si="20"/>
        <v>1</v>
      </c>
      <c r="D90" s="55"/>
      <c r="E90" s="55"/>
      <c r="F90" s="55">
        <v>1</v>
      </c>
      <c r="G90" s="55"/>
      <c r="H90" s="185"/>
      <c r="I90" s="185"/>
      <c r="J90" s="185"/>
      <c r="K90" s="185">
        <v>1</v>
      </c>
      <c r="L90" s="185"/>
      <c r="M90" s="55"/>
      <c r="N90" s="75">
        <f t="shared" si="21"/>
        <v>-1</v>
      </c>
    </row>
    <row r="91" spans="1:14">
      <c r="A91" s="57"/>
      <c r="B91" s="85" t="s">
        <v>57</v>
      </c>
      <c r="C91" s="55">
        <f t="shared" si="20"/>
        <v>1</v>
      </c>
      <c r="D91" s="55"/>
      <c r="E91" s="55"/>
      <c r="F91" s="55">
        <v>1</v>
      </c>
      <c r="G91" s="55"/>
      <c r="H91" s="185"/>
      <c r="I91" s="185"/>
      <c r="J91" s="185"/>
      <c r="K91" s="185">
        <v>1</v>
      </c>
      <c r="L91" s="185"/>
      <c r="M91" s="55"/>
      <c r="N91" s="75">
        <f t="shared" si="21"/>
        <v>-1</v>
      </c>
    </row>
    <row r="92" spans="1:14">
      <c r="A92" s="57"/>
      <c r="B92" s="85" t="s">
        <v>58</v>
      </c>
      <c r="C92" s="55">
        <f t="shared" si="20"/>
        <v>1</v>
      </c>
      <c r="D92" s="55"/>
      <c r="E92" s="55"/>
      <c r="F92" s="55">
        <v>1</v>
      </c>
      <c r="G92" s="55"/>
      <c r="H92" s="185"/>
      <c r="I92" s="185"/>
      <c r="J92" s="185"/>
      <c r="K92" s="185">
        <v>1</v>
      </c>
      <c r="L92" s="185"/>
      <c r="M92" s="55"/>
      <c r="N92" s="75">
        <f t="shared" si="21"/>
        <v>-1</v>
      </c>
    </row>
    <row r="93" spans="1:14" s="24" customFormat="1" ht="25.5" customHeight="1" thickBot="1">
      <c r="A93" s="57"/>
      <c r="B93" s="83" t="s">
        <v>59</v>
      </c>
      <c r="C93" s="55">
        <v>0</v>
      </c>
      <c r="D93" s="55"/>
      <c r="E93" s="55"/>
      <c r="F93" s="55">
        <v>0</v>
      </c>
      <c r="G93" s="55"/>
      <c r="H93" s="185"/>
      <c r="I93" s="185"/>
      <c r="J93" s="185"/>
      <c r="K93" s="185">
        <v>1</v>
      </c>
      <c r="L93" s="185"/>
      <c r="M93" s="74" t="s">
        <v>340</v>
      </c>
      <c r="N93" s="75">
        <f t="shared" si="21"/>
        <v>0</v>
      </c>
    </row>
    <row r="94" spans="1:14">
      <c r="A94" s="133" t="s">
        <v>62</v>
      </c>
      <c r="B94" s="134" t="s">
        <v>63</v>
      </c>
      <c r="C94" s="134">
        <f>C95+C121</f>
        <v>37</v>
      </c>
      <c r="D94" s="134">
        <f t="shared" ref="D94:N94" si="23">D95+D121</f>
        <v>0</v>
      </c>
      <c r="E94" s="134">
        <f t="shared" si="23"/>
        <v>1</v>
      </c>
      <c r="F94" s="134">
        <f t="shared" si="23"/>
        <v>23</v>
      </c>
      <c r="G94" s="134">
        <f t="shared" si="23"/>
        <v>13</v>
      </c>
      <c r="H94" s="184">
        <f>H95+H121</f>
        <v>27</v>
      </c>
      <c r="I94" s="184">
        <f>I95+I121</f>
        <v>1</v>
      </c>
      <c r="J94" s="184">
        <f t="shared" si="23"/>
        <v>5</v>
      </c>
      <c r="K94" s="184">
        <f t="shared" si="23"/>
        <v>20</v>
      </c>
      <c r="L94" s="184">
        <f t="shared" si="23"/>
        <v>1</v>
      </c>
      <c r="M94" s="134"/>
      <c r="N94" s="134">
        <f t="shared" si="23"/>
        <v>-10</v>
      </c>
    </row>
    <row r="95" spans="1:14">
      <c r="A95" s="86"/>
      <c r="B95" s="87" t="s">
        <v>100</v>
      </c>
      <c r="C95" s="55">
        <f>C96+C107</f>
        <v>21</v>
      </c>
      <c r="D95" s="55">
        <f t="shared" ref="D95:N95" si="24">D96+D107</f>
        <v>0</v>
      </c>
      <c r="E95" s="55">
        <f t="shared" si="24"/>
        <v>1</v>
      </c>
      <c r="F95" s="55">
        <f t="shared" si="24"/>
        <v>15</v>
      </c>
      <c r="G95" s="55">
        <f t="shared" si="24"/>
        <v>5</v>
      </c>
      <c r="H95" s="185">
        <f t="shared" si="24"/>
        <v>19</v>
      </c>
      <c r="I95" s="185">
        <f>I96+I107</f>
        <v>1</v>
      </c>
      <c r="J95" s="185">
        <f t="shared" si="24"/>
        <v>5</v>
      </c>
      <c r="K95" s="185">
        <f t="shared" si="24"/>
        <v>12</v>
      </c>
      <c r="L95" s="185">
        <f t="shared" si="24"/>
        <v>1</v>
      </c>
      <c r="M95" s="55"/>
      <c r="N95" s="55">
        <f t="shared" si="24"/>
        <v>-2</v>
      </c>
    </row>
    <row r="96" spans="1:14">
      <c r="A96" s="88"/>
      <c r="B96" s="89" t="s">
        <v>98</v>
      </c>
      <c r="C96" s="55">
        <f t="shared" si="20"/>
        <v>8</v>
      </c>
      <c r="D96" s="55">
        <f>SUM(D97:D104)</f>
        <v>0</v>
      </c>
      <c r="E96" s="55">
        <f t="shared" ref="E96:G96" si="25">SUM(E97:E104)</f>
        <v>0</v>
      </c>
      <c r="F96" s="55">
        <f t="shared" si="25"/>
        <v>8</v>
      </c>
      <c r="G96" s="55">
        <f t="shared" si="25"/>
        <v>0</v>
      </c>
      <c r="H96" s="185">
        <f>I96+J96+K96+L96</f>
        <v>10</v>
      </c>
      <c r="I96" s="185">
        <f>SUM(I97:I106)</f>
        <v>0</v>
      </c>
      <c r="J96" s="185">
        <f t="shared" ref="J96:L96" si="26">SUM(J97:J106)</f>
        <v>3</v>
      </c>
      <c r="K96" s="185">
        <f t="shared" si="26"/>
        <v>7</v>
      </c>
      <c r="L96" s="185">
        <f t="shared" si="26"/>
        <v>0</v>
      </c>
      <c r="M96" s="55"/>
      <c r="N96" s="75">
        <f t="shared" si="21"/>
        <v>2</v>
      </c>
    </row>
    <row r="97" spans="1:24">
      <c r="A97" s="57"/>
      <c r="B97" s="90" t="s">
        <v>77</v>
      </c>
      <c r="C97" s="55">
        <f t="shared" si="20"/>
        <v>1</v>
      </c>
      <c r="D97" s="55"/>
      <c r="E97" s="55"/>
      <c r="F97" s="55">
        <v>1</v>
      </c>
      <c r="G97" s="55"/>
      <c r="H97" s="185"/>
      <c r="I97" s="185"/>
      <c r="J97" s="185">
        <v>1</v>
      </c>
      <c r="K97" s="185"/>
      <c r="L97" s="185">
        <v>0</v>
      </c>
      <c r="M97" s="55"/>
      <c r="N97" s="75">
        <f t="shared" si="21"/>
        <v>-1</v>
      </c>
    </row>
    <row r="98" spans="1:24">
      <c r="A98" s="57"/>
      <c r="B98" s="90" t="s">
        <v>78</v>
      </c>
      <c r="C98" s="55">
        <f t="shared" si="20"/>
        <v>1</v>
      </c>
      <c r="D98" s="55"/>
      <c r="E98" s="55"/>
      <c r="F98" s="55">
        <v>1</v>
      </c>
      <c r="G98" s="55"/>
      <c r="H98" s="185"/>
      <c r="I98" s="185"/>
      <c r="J98" s="185"/>
      <c r="K98" s="185">
        <v>1</v>
      </c>
      <c r="L98" s="185"/>
      <c r="M98" s="55"/>
      <c r="N98" s="75">
        <f t="shared" si="21"/>
        <v>-1</v>
      </c>
    </row>
    <row r="99" spans="1:24">
      <c r="A99" s="57"/>
      <c r="B99" s="90" t="s">
        <v>79</v>
      </c>
      <c r="C99" s="55">
        <f t="shared" si="20"/>
        <v>1</v>
      </c>
      <c r="D99" s="55"/>
      <c r="E99" s="55"/>
      <c r="F99" s="55">
        <v>1</v>
      </c>
      <c r="G99" s="55"/>
      <c r="H99" s="185"/>
      <c r="I99" s="185"/>
      <c r="J99" s="185">
        <v>1</v>
      </c>
      <c r="K99" s="185"/>
      <c r="L99" s="185">
        <v>0</v>
      </c>
      <c r="M99" s="55"/>
      <c r="N99" s="75">
        <f t="shared" si="21"/>
        <v>-1</v>
      </c>
    </row>
    <row r="100" spans="1:24">
      <c r="A100" s="57"/>
      <c r="B100" s="90" t="s">
        <v>80</v>
      </c>
      <c r="C100" s="55">
        <f t="shared" si="20"/>
        <v>1</v>
      </c>
      <c r="D100" s="55"/>
      <c r="E100" s="55"/>
      <c r="F100" s="55">
        <v>1</v>
      </c>
      <c r="G100" s="55"/>
      <c r="H100" s="185"/>
      <c r="I100" s="185"/>
      <c r="J100" s="185"/>
      <c r="K100" s="185">
        <v>1</v>
      </c>
      <c r="L100" s="185"/>
      <c r="M100" s="55"/>
      <c r="N100" s="75">
        <f t="shared" si="21"/>
        <v>-1</v>
      </c>
    </row>
    <row r="101" spans="1:24">
      <c r="A101" s="57"/>
      <c r="B101" s="91" t="s">
        <v>81</v>
      </c>
      <c r="C101" s="55">
        <f t="shared" si="20"/>
        <v>1</v>
      </c>
      <c r="D101" s="55"/>
      <c r="E101" s="55"/>
      <c r="F101" s="55">
        <v>1</v>
      </c>
      <c r="G101" s="55"/>
      <c r="H101" s="185"/>
      <c r="I101" s="185"/>
      <c r="J101" s="185"/>
      <c r="K101" s="185">
        <v>1</v>
      </c>
      <c r="L101" s="185"/>
      <c r="M101" s="55"/>
      <c r="N101" s="75">
        <f t="shared" si="21"/>
        <v>-1</v>
      </c>
    </row>
    <row r="102" spans="1:24" ht="25.5">
      <c r="A102" s="57"/>
      <c r="B102" s="91" t="s">
        <v>82</v>
      </c>
      <c r="C102" s="55">
        <f t="shared" si="20"/>
        <v>1</v>
      </c>
      <c r="D102" s="55"/>
      <c r="E102" s="55"/>
      <c r="F102" s="55">
        <v>1</v>
      </c>
      <c r="G102" s="55"/>
      <c r="H102" s="185"/>
      <c r="I102" s="185"/>
      <c r="J102" s="185">
        <v>1</v>
      </c>
      <c r="K102" s="185"/>
      <c r="L102" s="185"/>
      <c r="M102" s="55"/>
      <c r="N102" s="75">
        <f t="shared" si="21"/>
        <v>-1</v>
      </c>
    </row>
    <row r="103" spans="1:24">
      <c r="A103" s="57"/>
      <c r="B103" s="91" t="s">
        <v>83</v>
      </c>
      <c r="C103" s="55">
        <f t="shared" si="20"/>
        <v>1</v>
      </c>
      <c r="D103" s="55"/>
      <c r="E103" s="55"/>
      <c r="F103" s="55">
        <v>1</v>
      </c>
      <c r="G103" s="55"/>
      <c r="H103" s="185"/>
      <c r="I103" s="185"/>
      <c r="J103" s="185"/>
      <c r="K103" s="185">
        <v>1</v>
      </c>
      <c r="L103" s="185"/>
      <c r="M103" s="55"/>
      <c r="N103" s="75">
        <f t="shared" si="21"/>
        <v>-1</v>
      </c>
    </row>
    <row r="104" spans="1:24" s="24" customFormat="1">
      <c r="A104" s="57"/>
      <c r="B104" s="91" t="s">
        <v>84</v>
      </c>
      <c r="C104" s="55">
        <f t="shared" si="20"/>
        <v>1</v>
      </c>
      <c r="D104" s="55"/>
      <c r="E104" s="55"/>
      <c r="F104" s="55">
        <v>1</v>
      </c>
      <c r="G104" s="55"/>
      <c r="H104" s="185"/>
      <c r="I104" s="185"/>
      <c r="J104" s="185"/>
      <c r="K104" s="185">
        <v>1</v>
      </c>
      <c r="L104" s="185"/>
      <c r="M104" s="55"/>
      <c r="N104" s="75">
        <f t="shared" si="21"/>
        <v>-1</v>
      </c>
    </row>
    <row r="105" spans="1:24" s="3" customFormat="1">
      <c r="A105" s="57"/>
      <c r="B105" s="91" t="s">
        <v>354</v>
      </c>
      <c r="C105" s="55">
        <f t="shared" si="20"/>
        <v>0</v>
      </c>
      <c r="D105" s="55"/>
      <c r="E105" s="55"/>
      <c r="F105" s="55">
        <v>0</v>
      </c>
      <c r="G105" s="55"/>
      <c r="H105" s="185">
        <f t="shared" ref="H105:H106" si="27">I105+J105+K105+L105</f>
        <v>1</v>
      </c>
      <c r="I105" s="185"/>
      <c r="J105" s="185"/>
      <c r="K105" s="185">
        <v>1</v>
      </c>
      <c r="L105" s="185"/>
      <c r="M105" s="55"/>
      <c r="N105" s="117">
        <f t="shared" si="21"/>
        <v>1</v>
      </c>
      <c r="O105" s="130"/>
      <c r="P105" s="24"/>
      <c r="Q105" s="24"/>
      <c r="R105" s="24"/>
      <c r="S105" s="24"/>
      <c r="T105" s="24"/>
      <c r="U105" s="24"/>
      <c r="V105" s="24"/>
      <c r="W105" s="24"/>
      <c r="X105" s="24"/>
    </row>
    <row r="106" spans="1:24" s="3" customFormat="1">
      <c r="A106" s="57"/>
      <c r="B106" s="91" t="s">
        <v>355</v>
      </c>
      <c r="C106" s="55">
        <f t="shared" si="20"/>
        <v>0</v>
      </c>
      <c r="D106" s="55"/>
      <c r="E106" s="55"/>
      <c r="F106" s="55">
        <v>0</v>
      </c>
      <c r="G106" s="55"/>
      <c r="H106" s="185">
        <f t="shared" si="27"/>
        <v>1</v>
      </c>
      <c r="I106" s="185"/>
      <c r="J106" s="185"/>
      <c r="K106" s="185">
        <v>1</v>
      </c>
      <c r="L106" s="185"/>
      <c r="M106" s="55"/>
      <c r="N106" s="117">
        <f t="shared" si="21"/>
        <v>1</v>
      </c>
      <c r="O106" s="130"/>
      <c r="P106" s="24"/>
      <c r="Q106" s="24"/>
      <c r="R106" s="24"/>
      <c r="S106" s="24"/>
      <c r="T106" s="24"/>
      <c r="U106" s="24"/>
      <c r="V106" s="24"/>
      <c r="W106" s="24"/>
      <c r="X106" s="24"/>
    </row>
    <row r="107" spans="1:24">
      <c r="A107" s="75">
        <v>2</v>
      </c>
      <c r="B107" s="54" t="s">
        <v>99</v>
      </c>
      <c r="C107" s="54">
        <f t="shared" si="20"/>
        <v>13</v>
      </c>
      <c r="D107" s="54">
        <f>SUM(D108:D120)</f>
        <v>0</v>
      </c>
      <c r="E107" s="54">
        <f t="shared" ref="E107:L107" si="28">SUM(E108:E120)</f>
        <v>1</v>
      </c>
      <c r="F107" s="54">
        <f t="shared" si="28"/>
        <v>7</v>
      </c>
      <c r="G107" s="54">
        <f t="shared" si="28"/>
        <v>5</v>
      </c>
      <c r="H107" s="181">
        <f>I107+J107+K107+L107</f>
        <v>9</v>
      </c>
      <c r="I107" s="181">
        <f t="shared" si="28"/>
        <v>1</v>
      </c>
      <c r="J107" s="181">
        <f t="shared" si="28"/>
        <v>2</v>
      </c>
      <c r="K107" s="181">
        <f t="shared" si="28"/>
        <v>5</v>
      </c>
      <c r="L107" s="181">
        <f t="shared" si="28"/>
        <v>1</v>
      </c>
      <c r="M107" s="54"/>
      <c r="N107" s="75">
        <f t="shared" si="21"/>
        <v>-4</v>
      </c>
    </row>
    <row r="108" spans="1:24">
      <c r="A108" s="57"/>
      <c r="B108" s="92" t="s">
        <v>85</v>
      </c>
      <c r="C108" s="55">
        <f t="shared" si="20"/>
        <v>1</v>
      </c>
      <c r="D108" s="55"/>
      <c r="E108" s="55"/>
      <c r="F108" s="55">
        <v>1</v>
      </c>
      <c r="G108" s="55"/>
      <c r="H108" s="185"/>
      <c r="I108" s="185"/>
      <c r="J108" s="185">
        <v>1</v>
      </c>
      <c r="K108" s="185"/>
      <c r="L108" s="185"/>
      <c r="M108" s="55"/>
      <c r="N108" s="75">
        <f t="shared" si="21"/>
        <v>-1</v>
      </c>
    </row>
    <row r="109" spans="1:24" ht="51">
      <c r="A109" s="57"/>
      <c r="B109" s="92" t="s">
        <v>86</v>
      </c>
      <c r="C109" s="55">
        <f t="shared" si="20"/>
        <v>1</v>
      </c>
      <c r="D109" s="55"/>
      <c r="E109" s="55"/>
      <c r="F109" s="55">
        <v>1</v>
      </c>
      <c r="G109" s="55"/>
      <c r="H109" s="185"/>
      <c r="I109" s="185"/>
      <c r="J109" s="185"/>
      <c r="K109" s="185">
        <v>1</v>
      </c>
      <c r="L109" s="185"/>
      <c r="M109" s="74" t="s">
        <v>324</v>
      </c>
      <c r="N109" s="75">
        <f t="shared" si="21"/>
        <v>-1</v>
      </c>
    </row>
    <row r="110" spans="1:24">
      <c r="A110" s="57"/>
      <c r="B110" s="92" t="s">
        <v>87</v>
      </c>
      <c r="C110" s="55">
        <f t="shared" si="20"/>
        <v>1</v>
      </c>
      <c r="D110" s="55"/>
      <c r="E110" s="55"/>
      <c r="F110" s="55"/>
      <c r="G110" s="55">
        <v>1</v>
      </c>
      <c r="H110" s="185"/>
      <c r="I110" s="185"/>
      <c r="J110" s="185"/>
      <c r="K110" s="185"/>
      <c r="L110" s="185"/>
      <c r="M110" s="55" t="s">
        <v>259</v>
      </c>
      <c r="N110" s="75">
        <f t="shared" si="21"/>
        <v>-1</v>
      </c>
    </row>
    <row r="111" spans="1:24" ht="25.5">
      <c r="A111" s="57"/>
      <c r="B111" s="92" t="s">
        <v>88</v>
      </c>
      <c r="C111" s="55">
        <f t="shared" si="20"/>
        <v>1</v>
      </c>
      <c r="D111" s="55"/>
      <c r="E111" s="55"/>
      <c r="F111" s="55"/>
      <c r="G111" s="55">
        <v>1</v>
      </c>
      <c r="H111" s="185"/>
      <c r="I111" s="185"/>
      <c r="J111" s="185"/>
      <c r="K111" s="185"/>
      <c r="L111" s="185">
        <v>1</v>
      </c>
      <c r="M111" s="55"/>
      <c r="N111" s="75">
        <f t="shared" si="21"/>
        <v>-1</v>
      </c>
    </row>
    <row r="112" spans="1:24">
      <c r="A112" s="57"/>
      <c r="B112" s="92" t="s">
        <v>89</v>
      </c>
      <c r="C112" s="55">
        <f t="shared" si="20"/>
        <v>1</v>
      </c>
      <c r="D112" s="55"/>
      <c r="E112" s="55">
        <v>1</v>
      </c>
      <c r="F112" s="55">
        <v>0</v>
      </c>
      <c r="G112" s="55"/>
      <c r="H112" s="185"/>
      <c r="I112" s="185">
        <v>1</v>
      </c>
      <c r="J112" s="185"/>
      <c r="K112" s="185"/>
      <c r="L112" s="185"/>
      <c r="M112" s="55"/>
      <c r="N112" s="75">
        <f t="shared" si="21"/>
        <v>-1</v>
      </c>
    </row>
    <row r="113" spans="1:14">
      <c r="A113" s="57"/>
      <c r="B113" s="92" t="s">
        <v>90</v>
      </c>
      <c r="C113" s="55">
        <f t="shared" si="20"/>
        <v>1</v>
      </c>
      <c r="D113" s="55"/>
      <c r="E113" s="55"/>
      <c r="F113" s="55">
        <v>1</v>
      </c>
      <c r="G113" s="55"/>
      <c r="H113" s="185"/>
      <c r="I113" s="185"/>
      <c r="J113" s="185"/>
      <c r="K113" s="185">
        <v>1</v>
      </c>
      <c r="L113" s="185"/>
      <c r="M113" s="55"/>
      <c r="N113" s="75">
        <f t="shared" si="21"/>
        <v>-1</v>
      </c>
    </row>
    <row r="114" spans="1:14">
      <c r="A114" s="57"/>
      <c r="B114" s="92" t="s">
        <v>91</v>
      </c>
      <c r="C114" s="55">
        <f t="shared" ref="C114:C177" si="29">D114+E114+F114+G114</f>
        <v>1</v>
      </c>
      <c r="D114" s="55"/>
      <c r="E114" s="55"/>
      <c r="F114" s="55">
        <v>1</v>
      </c>
      <c r="G114" s="55"/>
      <c r="H114" s="185"/>
      <c r="I114" s="185"/>
      <c r="J114" s="185"/>
      <c r="K114" s="185">
        <v>1</v>
      </c>
      <c r="L114" s="185"/>
      <c r="M114" s="55"/>
      <c r="N114" s="75">
        <f t="shared" ref="N114:N177" si="30">H114-C114</f>
        <v>-1</v>
      </c>
    </row>
    <row r="115" spans="1:14">
      <c r="A115" s="57"/>
      <c r="B115" s="92" t="s">
        <v>92</v>
      </c>
      <c r="C115" s="55">
        <f t="shared" si="29"/>
        <v>1</v>
      </c>
      <c r="D115" s="55"/>
      <c r="E115" s="55"/>
      <c r="F115" s="55"/>
      <c r="G115" s="55">
        <v>1</v>
      </c>
      <c r="H115" s="185"/>
      <c r="I115" s="185"/>
      <c r="J115" s="185"/>
      <c r="K115" s="185"/>
      <c r="L115" s="185">
        <v>0</v>
      </c>
      <c r="M115" s="55" t="s">
        <v>259</v>
      </c>
      <c r="N115" s="75">
        <f t="shared" si="30"/>
        <v>-1</v>
      </c>
    </row>
    <row r="116" spans="1:14">
      <c r="A116" s="57"/>
      <c r="B116" s="92" t="s">
        <v>93</v>
      </c>
      <c r="C116" s="55">
        <f t="shared" si="29"/>
        <v>1</v>
      </c>
      <c r="D116" s="55"/>
      <c r="E116" s="55"/>
      <c r="F116" s="55">
        <v>1</v>
      </c>
      <c r="G116" s="55"/>
      <c r="H116" s="185"/>
      <c r="I116" s="185"/>
      <c r="J116" s="185"/>
      <c r="K116" s="185"/>
      <c r="L116" s="185">
        <v>0</v>
      </c>
      <c r="M116" s="55" t="s">
        <v>259</v>
      </c>
      <c r="N116" s="75">
        <f t="shared" si="30"/>
        <v>-1</v>
      </c>
    </row>
    <row r="117" spans="1:14">
      <c r="A117" s="57"/>
      <c r="B117" s="92" t="s">
        <v>94</v>
      </c>
      <c r="C117" s="55">
        <f t="shared" si="29"/>
        <v>1</v>
      </c>
      <c r="D117" s="55"/>
      <c r="E117" s="55"/>
      <c r="F117" s="55">
        <v>1</v>
      </c>
      <c r="G117" s="55"/>
      <c r="H117" s="185"/>
      <c r="I117" s="185"/>
      <c r="J117" s="185">
        <v>1</v>
      </c>
      <c r="K117" s="185"/>
      <c r="L117" s="185"/>
      <c r="M117" s="55"/>
      <c r="N117" s="75">
        <f t="shared" si="30"/>
        <v>-1</v>
      </c>
    </row>
    <row r="118" spans="1:14">
      <c r="A118" s="57"/>
      <c r="B118" s="92" t="s">
        <v>95</v>
      </c>
      <c r="C118" s="55">
        <f t="shared" si="29"/>
        <v>1</v>
      </c>
      <c r="D118" s="55"/>
      <c r="E118" s="55"/>
      <c r="F118" s="55"/>
      <c r="G118" s="55">
        <v>1</v>
      </c>
      <c r="H118" s="185"/>
      <c r="I118" s="185"/>
      <c r="J118" s="185"/>
      <c r="K118" s="185">
        <v>1</v>
      </c>
      <c r="L118" s="185"/>
      <c r="M118" s="55"/>
      <c r="N118" s="75">
        <f t="shared" si="30"/>
        <v>-1</v>
      </c>
    </row>
    <row r="119" spans="1:14" ht="25.5">
      <c r="A119" s="57"/>
      <c r="B119" s="77" t="s">
        <v>96</v>
      </c>
      <c r="C119" s="55">
        <f t="shared" si="29"/>
        <v>1</v>
      </c>
      <c r="D119" s="55"/>
      <c r="E119" s="55"/>
      <c r="F119" s="55"/>
      <c r="G119" s="55">
        <v>1</v>
      </c>
      <c r="H119" s="185"/>
      <c r="I119" s="185"/>
      <c r="J119" s="185"/>
      <c r="K119" s="185"/>
      <c r="L119" s="185">
        <v>0</v>
      </c>
      <c r="M119" s="55" t="s">
        <v>259</v>
      </c>
      <c r="N119" s="75">
        <f t="shared" si="30"/>
        <v>-1</v>
      </c>
    </row>
    <row r="120" spans="1:14">
      <c r="A120" s="57"/>
      <c r="B120" s="92" t="s">
        <v>97</v>
      </c>
      <c r="C120" s="55">
        <f t="shared" si="29"/>
        <v>1</v>
      </c>
      <c r="D120" s="55"/>
      <c r="E120" s="55"/>
      <c r="F120" s="55">
        <v>1</v>
      </c>
      <c r="G120" s="55"/>
      <c r="H120" s="185"/>
      <c r="I120" s="185"/>
      <c r="J120" s="185"/>
      <c r="K120" s="185">
        <v>1</v>
      </c>
      <c r="L120" s="185"/>
      <c r="M120" s="55"/>
      <c r="N120" s="75">
        <f t="shared" si="30"/>
        <v>-1</v>
      </c>
    </row>
    <row r="121" spans="1:14">
      <c r="A121" s="57"/>
      <c r="B121" s="93" t="s">
        <v>101</v>
      </c>
      <c r="C121" s="55">
        <f t="shared" si="29"/>
        <v>16</v>
      </c>
      <c r="D121" s="55">
        <f>D122+D125+D128+D131+D134+D137+D140+D143</f>
        <v>0</v>
      </c>
      <c r="E121" s="55">
        <f t="shared" ref="E121:J121" si="31">E122+E125+E128+E131+E134+E137+E140+E143</f>
        <v>0</v>
      </c>
      <c r="F121" s="55">
        <f t="shared" si="31"/>
        <v>8</v>
      </c>
      <c r="G121" s="55">
        <f t="shared" si="31"/>
        <v>8</v>
      </c>
      <c r="H121" s="185">
        <f>I121+J121+K121+L121</f>
        <v>8</v>
      </c>
      <c r="I121" s="185">
        <f t="shared" si="31"/>
        <v>0</v>
      </c>
      <c r="J121" s="185">
        <f t="shared" si="31"/>
        <v>0</v>
      </c>
      <c r="K121" s="185">
        <f>K122+K125+K128+K131+K134+K137+K140+K143</f>
        <v>8</v>
      </c>
      <c r="L121" s="185">
        <f>L122+L125+L128+L131+L134+L137+L140+L143</f>
        <v>0</v>
      </c>
      <c r="M121" s="55"/>
      <c r="N121" s="75">
        <f>H121-C121</f>
        <v>-8</v>
      </c>
    </row>
    <row r="122" spans="1:14">
      <c r="A122" s="57"/>
      <c r="B122" s="94" t="s">
        <v>102</v>
      </c>
      <c r="C122" s="55">
        <f t="shared" si="29"/>
        <v>2</v>
      </c>
      <c r="D122" s="55">
        <f>D123+D124</f>
        <v>0</v>
      </c>
      <c r="E122" s="55">
        <f t="shared" ref="E122:L122" si="32">E123+E124</f>
        <v>0</v>
      </c>
      <c r="F122" s="55">
        <f t="shared" si="32"/>
        <v>1</v>
      </c>
      <c r="G122" s="55">
        <f t="shared" si="32"/>
        <v>1</v>
      </c>
      <c r="H122" s="185">
        <f>I122+J122+K122+L122</f>
        <v>1</v>
      </c>
      <c r="I122" s="185">
        <f t="shared" si="32"/>
        <v>0</v>
      </c>
      <c r="J122" s="185">
        <f t="shared" si="32"/>
        <v>0</v>
      </c>
      <c r="K122" s="185">
        <f t="shared" si="32"/>
        <v>1</v>
      </c>
      <c r="L122" s="185">
        <f t="shared" si="32"/>
        <v>0</v>
      </c>
      <c r="M122" s="55"/>
      <c r="N122" s="75">
        <f t="shared" si="30"/>
        <v>-1</v>
      </c>
    </row>
    <row r="123" spans="1:14">
      <c r="A123" s="57"/>
      <c r="B123" s="91" t="s">
        <v>103</v>
      </c>
      <c r="C123" s="55">
        <f t="shared" si="29"/>
        <v>1</v>
      </c>
      <c r="D123" s="55"/>
      <c r="E123" s="55"/>
      <c r="F123" s="55">
        <v>1</v>
      </c>
      <c r="G123" s="55"/>
      <c r="H123" s="185"/>
      <c r="I123" s="185"/>
      <c r="J123" s="185"/>
      <c r="K123" s="185">
        <v>1</v>
      </c>
      <c r="L123" s="185"/>
      <c r="M123" s="55"/>
      <c r="N123" s="75">
        <f t="shared" si="30"/>
        <v>-1</v>
      </c>
    </row>
    <row r="124" spans="1:14" ht="22.5" customHeight="1">
      <c r="A124" s="57"/>
      <c r="B124" s="91" t="s">
        <v>104</v>
      </c>
      <c r="C124" s="55">
        <f t="shared" si="29"/>
        <v>1</v>
      </c>
      <c r="D124" s="55"/>
      <c r="E124" s="55"/>
      <c r="F124" s="55"/>
      <c r="G124" s="55">
        <v>1</v>
      </c>
      <c r="H124" s="185"/>
      <c r="I124" s="185"/>
      <c r="J124" s="185"/>
      <c r="K124" s="185">
        <v>0</v>
      </c>
      <c r="L124" s="185"/>
      <c r="M124" s="55" t="s">
        <v>323</v>
      </c>
      <c r="N124" s="75">
        <f t="shared" si="30"/>
        <v>-1</v>
      </c>
    </row>
    <row r="125" spans="1:14">
      <c r="A125" s="57"/>
      <c r="B125" s="94" t="s">
        <v>105</v>
      </c>
      <c r="C125" s="55">
        <f t="shared" si="29"/>
        <v>2</v>
      </c>
      <c r="D125" s="55">
        <f>D126+D127</f>
        <v>0</v>
      </c>
      <c r="E125" s="55">
        <f t="shared" ref="E125:L125" si="33">E126+E127</f>
        <v>0</v>
      </c>
      <c r="F125" s="55">
        <f t="shared" si="33"/>
        <v>1</v>
      </c>
      <c r="G125" s="55">
        <f t="shared" si="33"/>
        <v>1</v>
      </c>
      <c r="H125" s="185">
        <f>I125+J125+K125+L125</f>
        <v>1</v>
      </c>
      <c r="I125" s="185">
        <f t="shared" si="33"/>
        <v>0</v>
      </c>
      <c r="J125" s="185">
        <f t="shared" si="33"/>
        <v>0</v>
      </c>
      <c r="K125" s="185">
        <f t="shared" si="33"/>
        <v>1</v>
      </c>
      <c r="L125" s="185">
        <f t="shared" si="33"/>
        <v>0</v>
      </c>
      <c r="M125" s="55"/>
      <c r="N125" s="75">
        <f t="shared" si="30"/>
        <v>-1</v>
      </c>
    </row>
    <row r="126" spans="1:14">
      <c r="A126" s="57"/>
      <c r="B126" s="91" t="s">
        <v>106</v>
      </c>
      <c r="C126" s="55">
        <f t="shared" si="29"/>
        <v>1</v>
      </c>
      <c r="D126" s="55"/>
      <c r="E126" s="55"/>
      <c r="F126" s="55">
        <v>1</v>
      </c>
      <c r="G126" s="55"/>
      <c r="H126" s="185"/>
      <c r="I126" s="185"/>
      <c r="J126" s="185"/>
      <c r="K126" s="185">
        <v>1</v>
      </c>
      <c r="L126" s="185"/>
      <c r="M126" s="55"/>
      <c r="N126" s="75">
        <f t="shared" si="30"/>
        <v>-1</v>
      </c>
    </row>
    <row r="127" spans="1:14" ht="22.5" customHeight="1">
      <c r="A127" s="57"/>
      <c r="B127" s="91" t="s">
        <v>104</v>
      </c>
      <c r="C127" s="55">
        <f t="shared" si="29"/>
        <v>1</v>
      </c>
      <c r="D127" s="55"/>
      <c r="E127" s="55"/>
      <c r="F127" s="55"/>
      <c r="G127" s="55">
        <v>1</v>
      </c>
      <c r="H127" s="185"/>
      <c r="I127" s="185"/>
      <c r="J127" s="185"/>
      <c r="K127" s="185">
        <v>0</v>
      </c>
      <c r="L127" s="185"/>
      <c r="M127" s="55" t="s">
        <v>323</v>
      </c>
      <c r="N127" s="75">
        <f t="shared" si="30"/>
        <v>-1</v>
      </c>
    </row>
    <row r="128" spans="1:14">
      <c r="A128" s="57"/>
      <c r="B128" s="94" t="s">
        <v>107</v>
      </c>
      <c r="C128" s="55">
        <f t="shared" si="29"/>
        <v>2</v>
      </c>
      <c r="D128" s="55">
        <f>D129+D130</f>
        <v>0</v>
      </c>
      <c r="E128" s="55">
        <f t="shared" ref="E128:L128" si="34">E129+E130</f>
        <v>0</v>
      </c>
      <c r="F128" s="55">
        <f t="shared" si="34"/>
        <v>1</v>
      </c>
      <c r="G128" s="55">
        <f t="shared" si="34"/>
        <v>1</v>
      </c>
      <c r="H128" s="185">
        <f>I128+J128+K128+L128</f>
        <v>1</v>
      </c>
      <c r="I128" s="185">
        <f t="shared" si="34"/>
        <v>0</v>
      </c>
      <c r="J128" s="185">
        <f t="shared" si="34"/>
        <v>0</v>
      </c>
      <c r="K128" s="185">
        <f t="shared" si="34"/>
        <v>1</v>
      </c>
      <c r="L128" s="185">
        <f t="shared" si="34"/>
        <v>0</v>
      </c>
      <c r="M128" s="55"/>
      <c r="N128" s="75">
        <f t="shared" si="30"/>
        <v>-1</v>
      </c>
    </row>
    <row r="129" spans="1:14">
      <c r="A129" s="57"/>
      <c r="B129" s="91" t="s">
        <v>108</v>
      </c>
      <c r="C129" s="55">
        <f t="shared" si="29"/>
        <v>1</v>
      </c>
      <c r="D129" s="55"/>
      <c r="E129" s="55"/>
      <c r="F129" s="55">
        <v>1</v>
      </c>
      <c r="G129" s="55"/>
      <c r="H129" s="185"/>
      <c r="I129" s="185"/>
      <c r="J129" s="185"/>
      <c r="K129" s="185">
        <v>1</v>
      </c>
      <c r="L129" s="185"/>
      <c r="M129" s="55"/>
      <c r="N129" s="75">
        <f t="shared" si="30"/>
        <v>-1</v>
      </c>
    </row>
    <row r="130" spans="1:14" ht="19.5" customHeight="1">
      <c r="A130" s="57"/>
      <c r="B130" s="91" t="s">
        <v>104</v>
      </c>
      <c r="C130" s="55">
        <f t="shared" si="29"/>
        <v>1</v>
      </c>
      <c r="D130" s="55"/>
      <c r="E130" s="55"/>
      <c r="F130" s="55"/>
      <c r="G130" s="55">
        <v>1</v>
      </c>
      <c r="H130" s="185"/>
      <c r="I130" s="185"/>
      <c r="J130" s="185"/>
      <c r="K130" s="185">
        <v>0</v>
      </c>
      <c r="L130" s="185"/>
      <c r="M130" s="55" t="s">
        <v>323</v>
      </c>
      <c r="N130" s="75">
        <f t="shared" si="30"/>
        <v>-1</v>
      </c>
    </row>
    <row r="131" spans="1:14">
      <c r="A131" s="57"/>
      <c r="B131" s="94" t="s">
        <v>109</v>
      </c>
      <c r="C131" s="55">
        <f t="shared" si="29"/>
        <v>2</v>
      </c>
      <c r="D131" s="55">
        <f>D132+D133</f>
        <v>0</v>
      </c>
      <c r="E131" s="55">
        <f t="shared" ref="E131:L131" si="35">E132+E133</f>
        <v>0</v>
      </c>
      <c r="F131" s="55">
        <f t="shared" si="35"/>
        <v>1</v>
      </c>
      <c r="G131" s="55">
        <f t="shared" si="35"/>
        <v>1</v>
      </c>
      <c r="H131" s="185">
        <f>I131+J131+K131+L131</f>
        <v>1</v>
      </c>
      <c r="I131" s="185">
        <f t="shared" si="35"/>
        <v>0</v>
      </c>
      <c r="J131" s="185">
        <f t="shared" si="35"/>
        <v>0</v>
      </c>
      <c r="K131" s="185">
        <f t="shared" si="35"/>
        <v>1</v>
      </c>
      <c r="L131" s="185">
        <f t="shared" si="35"/>
        <v>0</v>
      </c>
      <c r="M131" s="55"/>
      <c r="N131" s="75">
        <f t="shared" si="30"/>
        <v>-1</v>
      </c>
    </row>
    <row r="132" spans="1:14">
      <c r="A132" s="57"/>
      <c r="B132" s="91" t="s">
        <v>110</v>
      </c>
      <c r="C132" s="55">
        <f t="shared" si="29"/>
        <v>1</v>
      </c>
      <c r="D132" s="55"/>
      <c r="E132" s="55"/>
      <c r="F132" s="55">
        <v>1</v>
      </c>
      <c r="G132" s="55"/>
      <c r="H132" s="185"/>
      <c r="I132" s="185"/>
      <c r="J132" s="185"/>
      <c r="K132" s="185">
        <v>1</v>
      </c>
      <c r="L132" s="185"/>
      <c r="M132" s="55"/>
      <c r="N132" s="75">
        <f t="shared" si="30"/>
        <v>-1</v>
      </c>
    </row>
    <row r="133" spans="1:14" ht="22.5" customHeight="1">
      <c r="A133" s="57"/>
      <c r="B133" s="91" t="s">
        <v>104</v>
      </c>
      <c r="C133" s="55">
        <f t="shared" si="29"/>
        <v>1</v>
      </c>
      <c r="D133" s="55"/>
      <c r="E133" s="55"/>
      <c r="F133" s="55"/>
      <c r="G133" s="55">
        <v>1</v>
      </c>
      <c r="H133" s="185"/>
      <c r="I133" s="185"/>
      <c r="J133" s="185"/>
      <c r="K133" s="185">
        <v>0</v>
      </c>
      <c r="L133" s="185"/>
      <c r="M133" s="55" t="s">
        <v>323</v>
      </c>
      <c r="N133" s="75">
        <f t="shared" si="30"/>
        <v>-1</v>
      </c>
    </row>
    <row r="134" spans="1:14">
      <c r="A134" s="57"/>
      <c r="B134" s="94" t="s">
        <v>111</v>
      </c>
      <c r="C134" s="55">
        <f t="shared" si="29"/>
        <v>2</v>
      </c>
      <c r="D134" s="55">
        <f>D135+D136</f>
        <v>0</v>
      </c>
      <c r="E134" s="55">
        <f t="shared" ref="E134:L134" si="36">E135+E136</f>
        <v>0</v>
      </c>
      <c r="F134" s="55">
        <f t="shared" si="36"/>
        <v>1</v>
      </c>
      <c r="G134" s="55">
        <f t="shared" si="36"/>
        <v>1</v>
      </c>
      <c r="H134" s="185">
        <f>I134+J134+K134+L134</f>
        <v>1</v>
      </c>
      <c r="I134" s="185">
        <f t="shared" si="36"/>
        <v>0</v>
      </c>
      <c r="J134" s="185">
        <f t="shared" si="36"/>
        <v>0</v>
      </c>
      <c r="K134" s="185">
        <f t="shared" si="36"/>
        <v>1</v>
      </c>
      <c r="L134" s="185">
        <f t="shared" si="36"/>
        <v>0</v>
      </c>
      <c r="M134" s="55"/>
      <c r="N134" s="75">
        <f t="shared" si="30"/>
        <v>-1</v>
      </c>
    </row>
    <row r="135" spans="1:14">
      <c r="A135" s="57"/>
      <c r="B135" s="91" t="s">
        <v>112</v>
      </c>
      <c r="C135" s="55">
        <f t="shared" si="29"/>
        <v>1</v>
      </c>
      <c r="D135" s="55"/>
      <c r="E135" s="55"/>
      <c r="F135" s="55">
        <v>1</v>
      </c>
      <c r="G135" s="55"/>
      <c r="H135" s="185"/>
      <c r="I135" s="185"/>
      <c r="J135" s="185"/>
      <c r="K135" s="185">
        <v>1</v>
      </c>
      <c r="L135" s="185"/>
      <c r="M135" s="55"/>
      <c r="N135" s="75">
        <f t="shared" si="30"/>
        <v>-1</v>
      </c>
    </row>
    <row r="136" spans="1:14" ht="17.25" customHeight="1">
      <c r="A136" s="57"/>
      <c r="B136" s="91" t="s">
        <v>104</v>
      </c>
      <c r="C136" s="55">
        <f t="shared" si="29"/>
        <v>1</v>
      </c>
      <c r="D136" s="55"/>
      <c r="E136" s="55"/>
      <c r="F136" s="55"/>
      <c r="G136" s="55">
        <v>1</v>
      </c>
      <c r="H136" s="185"/>
      <c r="I136" s="185"/>
      <c r="J136" s="185"/>
      <c r="K136" s="185">
        <v>0</v>
      </c>
      <c r="L136" s="185"/>
      <c r="M136" s="55" t="s">
        <v>323</v>
      </c>
      <c r="N136" s="75">
        <f t="shared" si="30"/>
        <v>-1</v>
      </c>
    </row>
    <row r="137" spans="1:14">
      <c r="A137" s="57"/>
      <c r="B137" s="94" t="s">
        <v>113</v>
      </c>
      <c r="C137" s="55">
        <f t="shared" si="29"/>
        <v>2</v>
      </c>
      <c r="D137" s="55">
        <f>D138+D139</f>
        <v>0</v>
      </c>
      <c r="E137" s="55">
        <f t="shared" ref="E137:L137" si="37">E138+E139</f>
        <v>0</v>
      </c>
      <c r="F137" s="55">
        <f t="shared" si="37"/>
        <v>1</v>
      </c>
      <c r="G137" s="55">
        <f t="shared" si="37"/>
        <v>1</v>
      </c>
      <c r="H137" s="185">
        <f>I137+J137+K137+L137</f>
        <v>1</v>
      </c>
      <c r="I137" s="185">
        <f t="shared" si="37"/>
        <v>0</v>
      </c>
      <c r="J137" s="185">
        <f t="shared" si="37"/>
        <v>0</v>
      </c>
      <c r="K137" s="185">
        <f t="shared" si="37"/>
        <v>1</v>
      </c>
      <c r="L137" s="185">
        <f t="shared" si="37"/>
        <v>0</v>
      </c>
      <c r="M137" s="55"/>
      <c r="N137" s="75">
        <f t="shared" si="30"/>
        <v>-1</v>
      </c>
    </row>
    <row r="138" spans="1:14">
      <c r="A138" s="57"/>
      <c r="B138" s="91" t="s">
        <v>114</v>
      </c>
      <c r="C138" s="55">
        <f t="shared" si="29"/>
        <v>1</v>
      </c>
      <c r="D138" s="55"/>
      <c r="E138" s="55"/>
      <c r="F138" s="55">
        <v>1</v>
      </c>
      <c r="G138" s="55"/>
      <c r="H138" s="185"/>
      <c r="I138" s="185"/>
      <c r="J138" s="185"/>
      <c r="K138" s="185">
        <v>1</v>
      </c>
      <c r="L138" s="185"/>
      <c r="M138" s="55"/>
      <c r="N138" s="75">
        <f t="shared" si="30"/>
        <v>-1</v>
      </c>
    </row>
    <row r="139" spans="1:14" ht="24" customHeight="1">
      <c r="A139" s="57"/>
      <c r="B139" s="91" t="s">
        <v>104</v>
      </c>
      <c r="C139" s="55">
        <f t="shared" si="29"/>
        <v>1</v>
      </c>
      <c r="D139" s="55"/>
      <c r="E139" s="55"/>
      <c r="F139" s="55"/>
      <c r="G139" s="55">
        <v>1</v>
      </c>
      <c r="H139" s="185"/>
      <c r="I139" s="185"/>
      <c r="J139" s="185"/>
      <c r="K139" s="185">
        <v>0</v>
      </c>
      <c r="L139" s="185"/>
      <c r="M139" s="55" t="s">
        <v>323</v>
      </c>
      <c r="N139" s="75">
        <f t="shared" si="30"/>
        <v>-1</v>
      </c>
    </row>
    <row r="140" spans="1:14">
      <c r="A140" s="57"/>
      <c r="B140" s="94" t="s">
        <v>115</v>
      </c>
      <c r="C140" s="55">
        <f t="shared" si="29"/>
        <v>2</v>
      </c>
      <c r="D140" s="55">
        <f>D141+D142</f>
        <v>0</v>
      </c>
      <c r="E140" s="55">
        <f t="shared" ref="E140:L140" si="38">E141+E142</f>
        <v>0</v>
      </c>
      <c r="F140" s="55">
        <f t="shared" si="38"/>
        <v>1</v>
      </c>
      <c r="G140" s="55">
        <f t="shared" si="38"/>
        <v>1</v>
      </c>
      <c r="H140" s="185">
        <f>I140+J140+K140+L140</f>
        <v>1</v>
      </c>
      <c r="I140" s="185">
        <f t="shared" si="38"/>
        <v>0</v>
      </c>
      <c r="J140" s="185">
        <f t="shared" si="38"/>
        <v>0</v>
      </c>
      <c r="K140" s="185">
        <f t="shared" si="38"/>
        <v>1</v>
      </c>
      <c r="L140" s="185">
        <f t="shared" si="38"/>
        <v>0</v>
      </c>
      <c r="M140" s="55"/>
      <c r="N140" s="75">
        <f t="shared" si="30"/>
        <v>-1</v>
      </c>
    </row>
    <row r="141" spans="1:14">
      <c r="A141" s="57"/>
      <c r="B141" s="91" t="s">
        <v>116</v>
      </c>
      <c r="C141" s="55">
        <f t="shared" si="29"/>
        <v>1</v>
      </c>
      <c r="D141" s="55"/>
      <c r="E141" s="55"/>
      <c r="F141" s="55">
        <v>1</v>
      </c>
      <c r="G141" s="55"/>
      <c r="H141" s="185"/>
      <c r="I141" s="185"/>
      <c r="J141" s="185"/>
      <c r="K141" s="185">
        <v>1</v>
      </c>
      <c r="L141" s="185"/>
      <c r="M141" s="55"/>
      <c r="N141" s="75">
        <f t="shared" si="30"/>
        <v>-1</v>
      </c>
    </row>
    <row r="142" spans="1:14" ht="21" customHeight="1">
      <c r="A142" s="57"/>
      <c r="B142" s="91" t="s">
        <v>104</v>
      </c>
      <c r="C142" s="55">
        <f t="shared" si="29"/>
        <v>1</v>
      </c>
      <c r="D142" s="55"/>
      <c r="E142" s="55"/>
      <c r="F142" s="55"/>
      <c r="G142" s="55">
        <v>1</v>
      </c>
      <c r="H142" s="185"/>
      <c r="I142" s="185"/>
      <c r="J142" s="185"/>
      <c r="K142" s="185">
        <v>0</v>
      </c>
      <c r="L142" s="185"/>
      <c r="M142" s="55" t="s">
        <v>323</v>
      </c>
      <c r="N142" s="75">
        <f t="shared" si="30"/>
        <v>-1</v>
      </c>
    </row>
    <row r="143" spans="1:14">
      <c r="A143" s="57"/>
      <c r="B143" s="94" t="s">
        <v>117</v>
      </c>
      <c r="C143" s="55">
        <f t="shared" si="29"/>
        <v>2</v>
      </c>
      <c r="D143" s="55">
        <f>D144+D145</f>
        <v>0</v>
      </c>
      <c r="E143" s="55">
        <f t="shared" ref="E143:L143" si="39">E144+E145</f>
        <v>0</v>
      </c>
      <c r="F143" s="55">
        <f t="shared" si="39"/>
        <v>1</v>
      </c>
      <c r="G143" s="55">
        <f t="shared" si="39"/>
        <v>1</v>
      </c>
      <c r="H143" s="185">
        <f>I143+J143+K143+L143</f>
        <v>1</v>
      </c>
      <c r="I143" s="185">
        <f t="shared" si="39"/>
        <v>0</v>
      </c>
      <c r="J143" s="185">
        <f t="shared" si="39"/>
        <v>0</v>
      </c>
      <c r="K143" s="185">
        <f t="shared" si="39"/>
        <v>1</v>
      </c>
      <c r="L143" s="185">
        <f t="shared" si="39"/>
        <v>0</v>
      </c>
      <c r="M143" s="55"/>
      <c r="N143" s="75">
        <f t="shared" si="30"/>
        <v>-1</v>
      </c>
    </row>
    <row r="144" spans="1:14">
      <c r="A144" s="57"/>
      <c r="B144" s="91" t="s">
        <v>118</v>
      </c>
      <c r="C144" s="55">
        <f t="shared" si="29"/>
        <v>1</v>
      </c>
      <c r="D144" s="55"/>
      <c r="E144" s="55"/>
      <c r="F144" s="55">
        <v>1</v>
      </c>
      <c r="G144" s="55"/>
      <c r="H144" s="185"/>
      <c r="I144" s="185"/>
      <c r="J144" s="185"/>
      <c r="K144" s="185">
        <v>1</v>
      </c>
      <c r="L144" s="185"/>
      <c r="M144" s="55"/>
      <c r="N144" s="75">
        <f t="shared" si="30"/>
        <v>-1</v>
      </c>
    </row>
    <row r="145" spans="1:14">
      <c r="A145" s="57"/>
      <c r="B145" s="91" t="s">
        <v>104</v>
      </c>
      <c r="C145" s="55">
        <f t="shared" si="29"/>
        <v>1</v>
      </c>
      <c r="D145" s="55"/>
      <c r="E145" s="55"/>
      <c r="F145" s="55"/>
      <c r="G145" s="55">
        <v>1</v>
      </c>
      <c r="H145" s="185"/>
      <c r="I145" s="185"/>
      <c r="J145" s="185"/>
      <c r="K145" s="185">
        <v>0</v>
      </c>
      <c r="L145" s="185"/>
      <c r="M145" s="55" t="s">
        <v>323</v>
      </c>
      <c r="N145" s="75">
        <f t="shared" si="30"/>
        <v>-1</v>
      </c>
    </row>
    <row r="146" spans="1:14">
      <c r="A146" s="57"/>
      <c r="B146" s="94" t="s">
        <v>119</v>
      </c>
      <c r="C146" s="55">
        <f t="shared" si="29"/>
        <v>0</v>
      </c>
      <c r="D146" s="55"/>
      <c r="E146" s="55"/>
      <c r="F146" s="55"/>
      <c r="G146" s="55"/>
      <c r="H146" s="185"/>
      <c r="I146" s="185"/>
      <c r="J146" s="185"/>
      <c r="K146" s="185"/>
      <c r="L146" s="185"/>
      <c r="M146" s="55"/>
      <c r="N146" s="75">
        <f t="shared" si="30"/>
        <v>0</v>
      </c>
    </row>
    <row r="147" spans="1:14">
      <c r="A147" s="57"/>
      <c r="B147" s="94" t="s">
        <v>102</v>
      </c>
      <c r="C147" s="55">
        <f t="shared" si="29"/>
        <v>0</v>
      </c>
      <c r="D147" s="55"/>
      <c r="E147" s="55"/>
      <c r="F147" s="55"/>
      <c r="G147" s="55"/>
      <c r="H147" s="185"/>
      <c r="I147" s="185"/>
      <c r="J147" s="185"/>
      <c r="K147" s="185"/>
      <c r="L147" s="185"/>
      <c r="M147" s="55"/>
      <c r="N147" s="75">
        <f t="shared" si="30"/>
        <v>0</v>
      </c>
    </row>
    <row r="148" spans="1:14">
      <c r="A148" s="57"/>
      <c r="B148" s="91" t="s">
        <v>120</v>
      </c>
      <c r="C148" s="55">
        <f t="shared" si="29"/>
        <v>0</v>
      </c>
      <c r="D148" s="55"/>
      <c r="E148" s="55"/>
      <c r="F148" s="55"/>
      <c r="G148" s="55"/>
      <c r="H148" s="185"/>
      <c r="I148" s="185"/>
      <c r="J148" s="185"/>
      <c r="K148" s="185"/>
      <c r="L148" s="185"/>
      <c r="M148" s="55"/>
      <c r="N148" s="75">
        <f t="shared" si="30"/>
        <v>0</v>
      </c>
    </row>
    <row r="149" spans="1:14">
      <c r="A149" s="57"/>
      <c r="B149" s="91" t="s">
        <v>121</v>
      </c>
      <c r="C149" s="55">
        <f t="shared" si="29"/>
        <v>0</v>
      </c>
      <c r="D149" s="55"/>
      <c r="E149" s="55"/>
      <c r="F149" s="55"/>
      <c r="G149" s="55"/>
      <c r="H149" s="185"/>
      <c r="I149" s="185"/>
      <c r="J149" s="185"/>
      <c r="K149" s="185"/>
      <c r="L149" s="185"/>
      <c r="M149" s="55"/>
      <c r="N149" s="75">
        <f t="shared" si="30"/>
        <v>0</v>
      </c>
    </row>
    <row r="150" spans="1:14">
      <c r="A150" s="57"/>
      <c r="B150" s="94" t="s">
        <v>105</v>
      </c>
      <c r="C150" s="55">
        <f t="shared" si="29"/>
        <v>0</v>
      </c>
      <c r="D150" s="55"/>
      <c r="E150" s="55"/>
      <c r="F150" s="55"/>
      <c r="G150" s="55"/>
      <c r="H150" s="185"/>
      <c r="I150" s="185"/>
      <c r="J150" s="185"/>
      <c r="K150" s="185"/>
      <c r="L150" s="185"/>
      <c r="M150" s="55"/>
      <c r="N150" s="75">
        <f t="shared" si="30"/>
        <v>0</v>
      </c>
    </row>
    <row r="151" spans="1:14">
      <c r="A151" s="57"/>
      <c r="B151" s="91" t="s">
        <v>120</v>
      </c>
      <c r="C151" s="55">
        <f t="shared" si="29"/>
        <v>0</v>
      </c>
      <c r="D151" s="55"/>
      <c r="E151" s="55"/>
      <c r="F151" s="55"/>
      <c r="G151" s="55"/>
      <c r="H151" s="185"/>
      <c r="I151" s="185"/>
      <c r="J151" s="185"/>
      <c r="K151" s="185"/>
      <c r="L151" s="185"/>
      <c r="M151" s="55"/>
      <c r="N151" s="75">
        <f t="shared" si="30"/>
        <v>0</v>
      </c>
    </row>
    <row r="152" spans="1:14">
      <c r="A152" s="57"/>
      <c r="B152" s="91" t="s">
        <v>121</v>
      </c>
      <c r="C152" s="55">
        <f t="shared" si="29"/>
        <v>0</v>
      </c>
      <c r="D152" s="55"/>
      <c r="E152" s="55"/>
      <c r="F152" s="55"/>
      <c r="G152" s="55"/>
      <c r="H152" s="185"/>
      <c r="I152" s="185"/>
      <c r="J152" s="185"/>
      <c r="K152" s="185"/>
      <c r="L152" s="185"/>
      <c r="M152" s="55"/>
      <c r="N152" s="75">
        <f t="shared" si="30"/>
        <v>0</v>
      </c>
    </row>
    <row r="153" spans="1:14">
      <c r="A153" s="57"/>
      <c r="B153" s="94" t="s">
        <v>107</v>
      </c>
      <c r="C153" s="55">
        <f t="shared" si="29"/>
        <v>0</v>
      </c>
      <c r="D153" s="55"/>
      <c r="E153" s="55"/>
      <c r="F153" s="55"/>
      <c r="G153" s="55"/>
      <c r="H153" s="185"/>
      <c r="I153" s="185"/>
      <c r="J153" s="185"/>
      <c r="K153" s="185"/>
      <c r="L153" s="185"/>
      <c r="M153" s="55"/>
      <c r="N153" s="75">
        <f t="shared" si="30"/>
        <v>0</v>
      </c>
    </row>
    <row r="154" spans="1:14">
      <c r="A154" s="57"/>
      <c r="B154" s="91" t="s">
        <v>120</v>
      </c>
      <c r="C154" s="55">
        <f t="shared" si="29"/>
        <v>0</v>
      </c>
      <c r="D154" s="55"/>
      <c r="E154" s="55"/>
      <c r="F154" s="55"/>
      <c r="G154" s="55"/>
      <c r="H154" s="185"/>
      <c r="I154" s="185"/>
      <c r="J154" s="185"/>
      <c r="K154" s="185"/>
      <c r="L154" s="185"/>
      <c r="M154" s="55"/>
      <c r="N154" s="75">
        <f t="shared" si="30"/>
        <v>0</v>
      </c>
    </row>
    <row r="155" spans="1:14">
      <c r="A155" s="57"/>
      <c r="B155" s="91" t="s">
        <v>121</v>
      </c>
      <c r="C155" s="55">
        <f t="shared" si="29"/>
        <v>0</v>
      </c>
      <c r="D155" s="55"/>
      <c r="E155" s="55"/>
      <c r="F155" s="55"/>
      <c r="G155" s="55"/>
      <c r="H155" s="185"/>
      <c r="I155" s="185"/>
      <c r="J155" s="185"/>
      <c r="K155" s="185"/>
      <c r="L155" s="185"/>
      <c r="M155" s="55"/>
      <c r="N155" s="75">
        <f t="shared" si="30"/>
        <v>0</v>
      </c>
    </row>
    <row r="156" spans="1:14">
      <c r="A156" s="57"/>
      <c r="B156" s="94" t="s">
        <v>109</v>
      </c>
      <c r="C156" s="55">
        <f t="shared" si="29"/>
        <v>0</v>
      </c>
      <c r="D156" s="55"/>
      <c r="E156" s="55"/>
      <c r="F156" s="55"/>
      <c r="G156" s="55"/>
      <c r="H156" s="185"/>
      <c r="I156" s="185"/>
      <c r="J156" s="185"/>
      <c r="K156" s="185"/>
      <c r="L156" s="185"/>
      <c r="M156" s="55"/>
      <c r="N156" s="75">
        <f t="shared" si="30"/>
        <v>0</v>
      </c>
    </row>
    <row r="157" spans="1:14">
      <c r="A157" s="57"/>
      <c r="B157" s="91" t="s">
        <v>120</v>
      </c>
      <c r="C157" s="55">
        <f t="shared" si="29"/>
        <v>0</v>
      </c>
      <c r="D157" s="55"/>
      <c r="E157" s="55"/>
      <c r="F157" s="55"/>
      <c r="G157" s="55"/>
      <c r="H157" s="185"/>
      <c r="I157" s="185"/>
      <c r="J157" s="185"/>
      <c r="K157" s="185"/>
      <c r="L157" s="185"/>
      <c r="M157" s="55"/>
      <c r="N157" s="75">
        <f t="shared" si="30"/>
        <v>0</v>
      </c>
    </row>
    <row r="158" spans="1:14">
      <c r="A158" s="57"/>
      <c r="B158" s="91" t="s">
        <v>121</v>
      </c>
      <c r="C158" s="55">
        <f t="shared" si="29"/>
        <v>0</v>
      </c>
      <c r="D158" s="55"/>
      <c r="E158" s="55"/>
      <c r="F158" s="55"/>
      <c r="G158" s="55"/>
      <c r="H158" s="185"/>
      <c r="I158" s="185"/>
      <c r="J158" s="185"/>
      <c r="K158" s="185"/>
      <c r="L158" s="185"/>
      <c r="M158" s="55"/>
      <c r="N158" s="75">
        <f t="shared" si="30"/>
        <v>0</v>
      </c>
    </row>
    <row r="159" spans="1:14">
      <c r="A159" s="57"/>
      <c r="B159" s="94" t="s">
        <v>122</v>
      </c>
      <c r="C159" s="55">
        <f t="shared" si="29"/>
        <v>0</v>
      </c>
      <c r="D159" s="55"/>
      <c r="E159" s="55"/>
      <c r="F159" s="55"/>
      <c r="G159" s="55"/>
      <c r="H159" s="185"/>
      <c r="I159" s="185"/>
      <c r="J159" s="185"/>
      <c r="K159" s="185"/>
      <c r="L159" s="185"/>
      <c r="M159" s="55"/>
      <c r="N159" s="75">
        <f t="shared" si="30"/>
        <v>0</v>
      </c>
    </row>
    <row r="160" spans="1:14">
      <c r="A160" s="57"/>
      <c r="B160" s="91" t="s">
        <v>120</v>
      </c>
      <c r="C160" s="55">
        <f t="shared" si="29"/>
        <v>0</v>
      </c>
      <c r="D160" s="55"/>
      <c r="E160" s="55"/>
      <c r="F160" s="55"/>
      <c r="G160" s="55"/>
      <c r="H160" s="185"/>
      <c r="I160" s="185"/>
      <c r="J160" s="185"/>
      <c r="K160" s="185"/>
      <c r="L160" s="185"/>
      <c r="M160" s="55"/>
      <c r="N160" s="75">
        <f t="shared" si="30"/>
        <v>0</v>
      </c>
    </row>
    <row r="161" spans="1:14">
      <c r="A161" s="57"/>
      <c r="B161" s="91" t="s">
        <v>121</v>
      </c>
      <c r="C161" s="55">
        <f t="shared" si="29"/>
        <v>0</v>
      </c>
      <c r="D161" s="55"/>
      <c r="E161" s="55"/>
      <c r="F161" s="55"/>
      <c r="G161" s="55"/>
      <c r="H161" s="185"/>
      <c r="I161" s="185"/>
      <c r="J161" s="185"/>
      <c r="K161" s="185"/>
      <c r="L161" s="185"/>
      <c r="M161" s="55"/>
      <c r="N161" s="75">
        <f t="shared" si="30"/>
        <v>0</v>
      </c>
    </row>
    <row r="162" spans="1:14">
      <c r="A162" s="57"/>
      <c r="B162" s="94" t="s">
        <v>123</v>
      </c>
      <c r="C162" s="55">
        <f t="shared" si="29"/>
        <v>0</v>
      </c>
      <c r="D162" s="55"/>
      <c r="E162" s="55"/>
      <c r="F162" s="55"/>
      <c r="G162" s="55"/>
      <c r="H162" s="185"/>
      <c r="I162" s="185"/>
      <c r="J162" s="185"/>
      <c r="K162" s="185"/>
      <c r="L162" s="185"/>
      <c r="M162" s="55"/>
      <c r="N162" s="75">
        <f t="shared" si="30"/>
        <v>0</v>
      </c>
    </row>
    <row r="163" spans="1:14">
      <c r="A163" s="57"/>
      <c r="B163" s="91" t="s">
        <v>120</v>
      </c>
      <c r="C163" s="55">
        <f t="shared" si="29"/>
        <v>0</v>
      </c>
      <c r="D163" s="55"/>
      <c r="E163" s="55"/>
      <c r="F163" s="55"/>
      <c r="G163" s="55"/>
      <c r="H163" s="185"/>
      <c r="I163" s="185"/>
      <c r="J163" s="185"/>
      <c r="K163" s="185"/>
      <c r="L163" s="185"/>
      <c r="M163" s="55"/>
      <c r="N163" s="75">
        <f t="shared" si="30"/>
        <v>0</v>
      </c>
    </row>
    <row r="164" spans="1:14">
      <c r="A164" s="57"/>
      <c r="B164" s="91" t="s">
        <v>121</v>
      </c>
      <c r="C164" s="55">
        <f t="shared" si="29"/>
        <v>0</v>
      </c>
      <c r="D164" s="55"/>
      <c r="E164" s="55"/>
      <c r="F164" s="55"/>
      <c r="G164" s="55"/>
      <c r="H164" s="185"/>
      <c r="I164" s="185"/>
      <c r="J164" s="185"/>
      <c r="K164" s="185"/>
      <c r="L164" s="185"/>
      <c r="M164" s="55"/>
      <c r="N164" s="75">
        <f t="shared" si="30"/>
        <v>0</v>
      </c>
    </row>
    <row r="165" spans="1:14">
      <c r="A165" s="57"/>
      <c r="B165" s="94" t="s">
        <v>115</v>
      </c>
      <c r="C165" s="55">
        <f t="shared" si="29"/>
        <v>0</v>
      </c>
      <c r="D165" s="55"/>
      <c r="E165" s="55"/>
      <c r="F165" s="55"/>
      <c r="G165" s="55"/>
      <c r="H165" s="185"/>
      <c r="I165" s="185"/>
      <c r="J165" s="185"/>
      <c r="K165" s="185"/>
      <c r="L165" s="185"/>
      <c r="M165" s="55"/>
      <c r="N165" s="75">
        <f t="shared" si="30"/>
        <v>0</v>
      </c>
    </row>
    <row r="166" spans="1:14">
      <c r="A166" s="57"/>
      <c r="B166" s="91" t="s">
        <v>120</v>
      </c>
      <c r="C166" s="55">
        <f t="shared" si="29"/>
        <v>0</v>
      </c>
      <c r="D166" s="55"/>
      <c r="E166" s="55"/>
      <c r="F166" s="55"/>
      <c r="G166" s="55"/>
      <c r="H166" s="185"/>
      <c r="I166" s="185"/>
      <c r="J166" s="185"/>
      <c r="K166" s="185"/>
      <c r="L166" s="185"/>
      <c r="M166" s="55"/>
      <c r="N166" s="75">
        <f t="shared" si="30"/>
        <v>0</v>
      </c>
    </row>
    <row r="167" spans="1:14">
      <c r="A167" s="57"/>
      <c r="B167" s="91" t="s">
        <v>121</v>
      </c>
      <c r="C167" s="55">
        <f t="shared" si="29"/>
        <v>0</v>
      </c>
      <c r="D167" s="55"/>
      <c r="E167" s="55"/>
      <c r="F167" s="55"/>
      <c r="G167" s="55"/>
      <c r="H167" s="185"/>
      <c r="I167" s="185"/>
      <c r="J167" s="185"/>
      <c r="K167" s="185"/>
      <c r="L167" s="185"/>
      <c r="M167" s="55"/>
      <c r="N167" s="75">
        <f t="shared" si="30"/>
        <v>0</v>
      </c>
    </row>
    <row r="168" spans="1:14">
      <c r="A168" s="57"/>
      <c r="B168" s="94" t="s">
        <v>117</v>
      </c>
      <c r="C168" s="55">
        <f t="shared" si="29"/>
        <v>0</v>
      </c>
      <c r="D168" s="55"/>
      <c r="E168" s="55"/>
      <c r="F168" s="55"/>
      <c r="G168" s="55"/>
      <c r="H168" s="185"/>
      <c r="I168" s="185"/>
      <c r="J168" s="185"/>
      <c r="K168" s="185"/>
      <c r="L168" s="185"/>
      <c r="M168" s="55"/>
      <c r="N168" s="75">
        <f t="shared" si="30"/>
        <v>0</v>
      </c>
    </row>
    <row r="169" spans="1:14">
      <c r="A169" s="57"/>
      <c r="B169" s="92" t="s">
        <v>120</v>
      </c>
      <c r="C169" s="55">
        <f t="shared" si="29"/>
        <v>0</v>
      </c>
      <c r="D169" s="55"/>
      <c r="E169" s="55"/>
      <c r="F169" s="55"/>
      <c r="G169" s="55"/>
      <c r="H169" s="185"/>
      <c r="I169" s="185"/>
      <c r="J169" s="185"/>
      <c r="K169" s="185"/>
      <c r="L169" s="185"/>
      <c r="M169" s="55"/>
      <c r="N169" s="75">
        <f t="shared" si="30"/>
        <v>0</v>
      </c>
    </row>
    <row r="170" spans="1:14" s="24" customFormat="1">
      <c r="A170" s="57"/>
      <c r="B170" s="92" t="s">
        <v>121</v>
      </c>
      <c r="C170" s="55">
        <f t="shared" si="29"/>
        <v>0</v>
      </c>
      <c r="D170" s="55"/>
      <c r="E170" s="55"/>
      <c r="F170" s="55"/>
      <c r="G170" s="55"/>
      <c r="H170" s="185"/>
      <c r="I170" s="185"/>
      <c r="J170" s="185"/>
      <c r="K170" s="185"/>
      <c r="L170" s="185"/>
      <c r="M170" s="55"/>
      <c r="N170" s="75">
        <f t="shared" si="30"/>
        <v>0</v>
      </c>
    </row>
    <row r="171" spans="1:14">
      <c r="A171" s="133" t="s">
        <v>127</v>
      </c>
      <c r="B171" s="134" t="s">
        <v>124</v>
      </c>
      <c r="C171" s="134">
        <f t="shared" si="29"/>
        <v>2</v>
      </c>
      <c r="D171" s="134">
        <f>D172+D173</f>
        <v>0</v>
      </c>
      <c r="E171" s="134">
        <f t="shared" ref="E171:M171" si="40">E172+E173</f>
        <v>0</v>
      </c>
      <c r="F171" s="134">
        <f t="shared" si="40"/>
        <v>1</v>
      </c>
      <c r="G171" s="134">
        <f t="shared" si="40"/>
        <v>1</v>
      </c>
      <c r="H171" s="184">
        <f>I171+J171+K171+L171</f>
        <v>2</v>
      </c>
      <c r="I171" s="184">
        <f t="shared" si="40"/>
        <v>0</v>
      </c>
      <c r="J171" s="184">
        <f t="shared" si="40"/>
        <v>1</v>
      </c>
      <c r="K171" s="184">
        <f t="shared" si="40"/>
        <v>1</v>
      </c>
      <c r="L171" s="184">
        <f t="shared" si="40"/>
        <v>0</v>
      </c>
      <c r="M171" s="134">
        <f t="shared" si="40"/>
        <v>0</v>
      </c>
      <c r="N171" s="133">
        <f t="shared" si="30"/>
        <v>0</v>
      </c>
    </row>
    <row r="172" spans="1:14" ht="25.5">
      <c r="A172" s="57"/>
      <c r="B172" s="95" t="s">
        <v>125</v>
      </c>
      <c r="C172" s="55">
        <f t="shared" si="29"/>
        <v>1</v>
      </c>
      <c r="D172" s="55"/>
      <c r="E172" s="55"/>
      <c r="F172" s="55"/>
      <c r="G172" s="55">
        <v>1</v>
      </c>
      <c r="H172" s="185"/>
      <c r="I172" s="185"/>
      <c r="J172" s="185"/>
      <c r="K172" s="185">
        <v>1</v>
      </c>
      <c r="L172" s="185"/>
      <c r="M172" s="55"/>
      <c r="N172" s="75">
        <f t="shared" si="30"/>
        <v>-1</v>
      </c>
    </row>
    <row r="173" spans="1:14" s="24" customFormat="1" ht="30" customHeight="1">
      <c r="A173" s="57"/>
      <c r="B173" s="95" t="s">
        <v>126</v>
      </c>
      <c r="C173" s="55">
        <f t="shared" si="29"/>
        <v>1</v>
      </c>
      <c r="D173" s="55"/>
      <c r="E173" s="55"/>
      <c r="F173" s="55">
        <v>1</v>
      </c>
      <c r="G173" s="55"/>
      <c r="H173" s="185"/>
      <c r="I173" s="185"/>
      <c r="J173" s="185">
        <v>1</v>
      </c>
      <c r="K173" s="185"/>
      <c r="L173" s="185"/>
      <c r="M173" s="55"/>
      <c r="N173" s="75">
        <f t="shared" si="30"/>
        <v>-1</v>
      </c>
    </row>
    <row r="174" spans="1:14" s="24" customFormat="1" ht="25.5">
      <c r="A174" s="133" t="s">
        <v>167</v>
      </c>
      <c r="B174" s="135" t="s">
        <v>128</v>
      </c>
      <c r="C174" s="134">
        <f t="shared" si="29"/>
        <v>34</v>
      </c>
      <c r="D174" s="134">
        <f>D175+D187</f>
        <v>0</v>
      </c>
      <c r="E174" s="134">
        <f t="shared" ref="E174:L174" si="41">E175+E187</f>
        <v>1</v>
      </c>
      <c r="F174" s="134">
        <f t="shared" si="41"/>
        <v>8</v>
      </c>
      <c r="G174" s="134">
        <f t="shared" si="41"/>
        <v>25</v>
      </c>
      <c r="H174" s="184">
        <f>I174+J174+K174+L174</f>
        <v>17</v>
      </c>
      <c r="I174" s="184">
        <f t="shared" si="41"/>
        <v>1</v>
      </c>
      <c r="J174" s="184">
        <f t="shared" si="41"/>
        <v>0</v>
      </c>
      <c r="K174" s="184">
        <f t="shared" si="41"/>
        <v>5</v>
      </c>
      <c r="L174" s="184">
        <f t="shared" si="41"/>
        <v>11</v>
      </c>
      <c r="M174" s="134"/>
      <c r="N174" s="133">
        <f>H174-C174</f>
        <v>-17</v>
      </c>
    </row>
    <row r="175" spans="1:14">
      <c r="A175" s="75"/>
      <c r="B175" s="94" t="s">
        <v>129</v>
      </c>
      <c r="C175" s="96">
        <f>D175+E175+F175+G175</f>
        <v>11</v>
      </c>
      <c r="D175" s="54">
        <f>SUM(D176:D186)</f>
        <v>0</v>
      </c>
      <c r="E175" s="54">
        <f t="shared" ref="E175:M175" si="42">SUM(E176:E186)</f>
        <v>1</v>
      </c>
      <c r="F175" s="54">
        <f t="shared" si="42"/>
        <v>6</v>
      </c>
      <c r="G175" s="54">
        <f t="shared" si="42"/>
        <v>4</v>
      </c>
      <c r="H175" s="181">
        <f>I175+J175+K175+L175</f>
        <v>9</v>
      </c>
      <c r="I175" s="181">
        <f>SUM(I176:I186)</f>
        <v>1</v>
      </c>
      <c r="J175" s="181">
        <f t="shared" si="42"/>
        <v>0</v>
      </c>
      <c r="K175" s="181">
        <f t="shared" si="42"/>
        <v>4</v>
      </c>
      <c r="L175" s="181">
        <f t="shared" si="42"/>
        <v>4</v>
      </c>
      <c r="M175" s="54">
        <f t="shared" si="42"/>
        <v>0</v>
      </c>
      <c r="N175" s="75">
        <f t="shared" si="30"/>
        <v>-2</v>
      </c>
    </row>
    <row r="176" spans="1:14">
      <c r="A176" s="57"/>
      <c r="B176" s="95" t="s">
        <v>130</v>
      </c>
      <c r="C176" s="55">
        <f t="shared" si="29"/>
        <v>1</v>
      </c>
      <c r="D176" s="55"/>
      <c r="E176" s="55"/>
      <c r="F176" s="55">
        <v>1</v>
      </c>
      <c r="G176" s="55"/>
      <c r="H176" s="185"/>
      <c r="I176" s="185"/>
      <c r="J176" s="185"/>
      <c r="K176" s="185">
        <v>1</v>
      </c>
      <c r="L176" s="185"/>
      <c r="M176" s="55"/>
      <c r="N176" s="75">
        <f t="shared" si="30"/>
        <v>-1</v>
      </c>
    </row>
    <row r="177" spans="1:14">
      <c r="A177" s="57"/>
      <c r="B177" s="95" t="s">
        <v>131</v>
      </c>
      <c r="C177" s="55">
        <f t="shared" si="29"/>
        <v>1</v>
      </c>
      <c r="D177" s="55"/>
      <c r="E177" s="55"/>
      <c r="F177" s="55">
        <v>1</v>
      </c>
      <c r="G177" s="55"/>
      <c r="H177" s="185"/>
      <c r="I177" s="185"/>
      <c r="J177" s="185"/>
      <c r="K177" s="185">
        <v>1</v>
      </c>
      <c r="L177" s="185"/>
      <c r="M177" s="55"/>
      <c r="N177" s="75">
        <f t="shared" si="30"/>
        <v>-1</v>
      </c>
    </row>
    <row r="178" spans="1:14">
      <c r="A178" s="57"/>
      <c r="B178" s="95" t="s">
        <v>132</v>
      </c>
      <c r="C178" s="55">
        <f t="shared" ref="C178:C242" si="43">D178+E178+F178+G178</f>
        <v>1</v>
      </c>
      <c r="D178" s="55"/>
      <c r="E178" s="55"/>
      <c r="F178" s="55">
        <v>1</v>
      </c>
      <c r="G178" s="55"/>
      <c r="H178" s="185"/>
      <c r="I178" s="185"/>
      <c r="J178" s="185"/>
      <c r="K178" s="185"/>
      <c r="L178" s="185"/>
      <c r="M178" s="55" t="s">
        <v>341</v>
      </c>
      <c r="N178" s="75">
        <f t="shared" ref="N178:N242" si="44">H178-C178</f>
        <v>-1</v>
      </c>
    </row>
    <row r="179" spans="1:14" ht="51">
      <c r="A179" s="57"/>
      <c r="B179" s="95" t="s">
        <v>133</v>
      </c>
      <c r="C179" s="55">
        <f t="shared" si="43"/>
        <v>1</v>
      </c>
      <c r="D179" s="55"/>
      <c r="E179" s="55"/>
      <c r="F179" s="55">
        <v>1</v>
      </c>
      <c r="G179" s="55"/>
      <c r="H179" s="185"/>
      <c r="I179" s="185"/>
      <c r="J179" s="185"/>
      <c r="K179" s="185"/>
      <c r="L179" s="185">
        <v>1</v>
      </c>
      <c r="M179" s="79" t="s">
        <v>305</v>
      </c>
      <c r="N179" s="75">
        <f t="shared" si="44"/>
        <v>-1</v>
      </c>
    </row>
    <row r="180" spans="1:14">
      <c r="A180" s="57"/>
      <c r="B180" s="95" t="s">
        <v>134</v>
      </c>
      <c r="C180" s="55">
        <f t="shared" si="43"/>
        <v>1</v>
      </c>
      <c r="D180" s="55"/>
      <c r="E180" s="55"/>
      <c r="F180" s="55">
        <v>1</v>
      </c>
      <c r="G180" s="55"/>
      <c r="H180" s="185"/>
      <c r="I180" s="185"/>
      <c r="J180" s="185"/>
      <c r="K180" s="185">
        <v>1</v>
      </c>
      <c r="L180" s="185"/>
      <c r="M180" s="55"/>
      <c r="N180" s="75">
        <f t="shared" si="44"/>
        <v>-1</v>
      </c>
    </row>
    <row r="181" spans="1:14" ht="25.5">
      <c r="A181" s="57"/>
      <c r="B181" s="95" t="s">
        <v>135</v>
      </c>
      <c r="C181" s="55">
        <f t="shared" si="43"/>
        <v>1</v>
      </c>
      <c r="D181" s="55"/>
      <c r="E181" s="55"/>
      <c r="F181" s="55"/>
      <c r="G181" s="55">
        <v>1</v>
      </c>
      <c r="H181" s="185"/>
      <c r="I181" s="185"/>
      <c r="J181" s="185"/>
      <c r="K181" s="185"/>
      <c r="L181" s="185">
        <v>1</v>
      </c>
      <c r="M181" s="55"/>
      <c r="N181" s="75">
        <f t="shared" si="44"/>
        <v>-1</v>
      </c>
    </row>
    <row r="182" spans="1:14" ht="51">
      <c r="A182" s="57"/>
      <c r="B182" s="95" t="s">
        <v>136</v>
      </c>
      <c r="C182" s="55">
        <f t="shared" si="43"/>
        <v>1</v>
      </c>
      <c r="D182" s="55"/>
      <c r="E182" s="55"/>
      <c r="F182" s="55"/>
      <c r="G182" s="55">
        <v>1</v>
      </c>
      <c r="H182" s="185"/>
      <c r="I182" s="185"/>
      <c r="J182" s="185"/>
      <c r="K182" s="185"/>
      <c r="L182" s="185">
        <v>0</v>
      </c>
      <c r="M182" s="79" t="s">
        <v>305</v>
      </c>
      <c r="N182" s="75">
        <f t="shared" si="44"/>
        <v>-1</v>
      </c>
    </row>
    <row r="183" spans="1:14" ht="25.5">
      <c r="A183" s="57"/>
      <c r="B183" s="95" t="s">
        <v>137</v>
      </c>
      <c r="C183" s="55">
        <f t="shared" si="43"/>
        <v>1</v>
      </c>
      <c r="D183" s="55"/>
      <c r="E183" s="55"/>
      <c r="F183" s="55"/>
      <c r="G183" s="55">
        <v>1</v>
      </c>
      <c r="H183" s="185"/>
      <c r="I183" s="185"/>
      <c r="J183" s="185"/>
      <c r="K183" s="185"/>
      <c r="L183" s="185">
        <v>1</v>
      </c>
      <c r="M183" s="55"/>
      <c r="N183" s="75">
        <f t="shared" si="44"/>
        <v>-1</v>
      </c>
    </row>
    <row r="184" spans="1:14">
      <c r="A184" s="57"/>
      <c r="B184" s="95" t="s">
        <v>138</v>
      </c>
      <c r="C184" s="55">
        <f t="shared" si="43"/>
        <v>1</v>
      </c>
      <c r="D184" s="55"/>
      <c r="E184" s="55"/>
      <c r="F184" s="55">
        <v>1</v>
      </c>
      <c r="G184" s="55"/>
      <c r="H184" s="185"/>
      <c r="I184" s="185"/>
      <c r="J184" s="185"/>
      <c r="K184" s="185">
        <v>1</v>
      </c>
      <c r="L184" s="185"/>
      <c r="M184" s="55"/>
      <c r="N184" s="75">
        <f t="shared" si="44"/>
        <v>-1</v>
      </c>
    </row>
    <row r="185" spans="1:14">
      <c r="A185" s="57"/>
      <c r="B185" s="95" t="s">
        <v>266</v>
      </c>
      <c r="C185" s="55">
        <f t="shared" si="43"/>
        <v>1</v>
      </c>
      <c r="D185" s="55"/>
      <c r="E185" s="55">
        <v>1</v>
      </c>
      <c r="F185" s="55"/>
      <c r="G185" s="55"/>
      <c r="H185" s="185"/>
      <c r="I185" s="185">
        <v>1</v>
      </c>
      <c r="J185" s="185"/>
      <c r="K185" s="185"/>
      <c r="L185" s="185"/>
      <c r="M185" s="55"/>
      <c r="N185" s="75">
        <f t="shared" si="44"/>
        <v>-1</v>
      </c>
    </row>
    <row r="186" spans="1:14" s="24" customFormat="1">
      <c r="A186" s="57"/>
      <c r="B186" s="95" t="s">
        <v>166</v>
      </c>
      <c r="C186" s="55">
        <f t="shared" si="43"/>
        <v>1</v>
      </c>
      <c r="D186" s="55"/>
      <c r="E186" s="55"/>
      <c r="F186" s="55"/>
      <c r="G186" s="55">
        <v>1</v>
      </c>
      <c r="H186" s="185"/>
      <c r="I186" s="185"/>
      <c r="J186" s="185"/>
      <c r="K186" s="185"/>
      <c r="L186" s="185">
        <v>1</v>
      </c>
      <c r="M186" s="55"/>
      <c r="N186" s="75">
        <f t="shared" si="44"/>
        <v>-1</v>
      </c>
    </row>
    <row r="187" spans="1:14" ht="18" customHeight="1">
      <c r="A187" s="75"/>
      <c r="B187" s="93" t="s">
        <v>139</v>
      </c>
      <c r="C187" s="54">
        <f t="shared" si="43"/>
        <v>23</v>
      </c>
      <c r="D187" s="54">
        <f>D188+D191+D194+D197+D200+D203+D206+D209+D212+D214</f>
        <v>0</v>
      </c>
      <c r="E187" s="54">
        <f t="shared" ref="E187:L187" si="45">E188+E191+E194+E197+E200+E203+E206+E209+E212+E214</f>
        <v>0</v>
      </c>
      <c r="F187" s="54">
        <f t="shared" si="45"/>
        <v>2</v>
      </c>
      <c r="G187" s="54">
        <f t="shared" si="45"/>
        <v>21</v>
      </c>
      <c r="H187" s="181">
        <f>I187+J187+K187+L187</f>
        <v>8</v>
      </c>
      <c r="I187" s="181">
        <f t="shared" si="45"/>
        <v>0</v>
      </c>
      <c r="J187" s="181">
        <f t="shared" si="45"/>
        <v>0</v>
      </c>
      <c r="K187" s="181">
        <f t="shared" si="45"/>
        <v>1</v>
      </c>
      <c r="L187" s="181">
        <f t="shared" si="45"/>
        <v>7</v>
      </c>
      <c r="M187" s="54"/>
      <c r="N187" s="75">
        <f t="shared" si="44"/>
        <v>-15</v>
      </c>
    </row>
    <row r="188" spans="1:14">
      <c r="A188" s="57"/>
      <c r="B188" s="93" t="s">
        <v>140</v>
      </c>
      <c r="C188" s="55">
        <f t="shared" si="43"/>
        <v>2</v>
      </c>
      <c r="D188" s="55">
        <f>D189+D190</f>
        <v>0</v>
      </c>
      <c r="E188" s="55">
        <f t="shared" ref="E188:L188" si="46">E189+E190</f>
        <v>0</v>
      </c>
      <c r="F188" s="55">
        <f t="shared" si="46"/>
        <v>0</v>
      </c>
      <c r="G188" s="55">
        <f t="shared" si="46"/>
        <v>2</v>
      </c>
      <c r="H188" s="185">
        <f>I188+J188+K188+L188</f>
        <v>1</v>
      </c>
      <c r="I188" s="185">
        <f t="shared" si="46"/>
        <v>0</v>
      </c>
      <c r="J188" s="185">
        <f t="shared" si="46"/>
        <v>0</v>
      </c>
      <c r="K188" s="185">
        <f t="shared" si="46"/>
        <v>0</v>
      </c>
      <c r="L188" s="185">
        <f t="shared" si="46"/>
        <v>1</v>
      </c>
      <c r="M188" s="55"/>
      <c r="N188" s="75">
        <f t="shared" si="44"/>
        <v>-1</v>
      </c>
    </row>
    <row r="189" spans="1:14">
      <c r="A189" s="57"/>
      <c r="B189" s="95" t="s">
        <v>141</v>
      </c>
      <c r="C189" s="55">
        <f t="shared" si="43"/>
        <v>1</v>
      </c>
      <c r="D189" s="55"/>
      <c r="E189" s="55"/>
      <c r="F189" s="55"/>
      <c r="G189" s="55">
        <v>1</v>
      </c>
      <c r="H189" s="185"/>
      <c r="I189" s="185"/>
      <c r="J189" s="185"/>
      <c r="K189" s="185"/>
      <c r="L189" s="185">
        <v>1</v>
      </c>
      <c r="M189" s="97" t="s">
        <v>323</v>
      </c>
      <c r="N189" s="75">
        <f t="shared" si="44"/>
        <v>-1</v>
      </c>
    </row>
    <row r="190" spans="1:14">
      <c r="A190" s="57"/>
      <c r="B190" s="95" t="s">
        <v>142</v>
      </c>
      <c r="C190" s="55">
        <f t="shared" si="43"/>
        <v>1</v>
      </c>
      <c r="D190" s="55"/>
      <c r="E190" s="55"/>
      <c r="F190" s="55"/>
      <c r="G190" s="55">
        <v>1</v>
      </c>
      <c r="H190" s="185"/>
      <c r="I190" s="185"/>
      <c r="J190" s="185"/>
      <c r="K190" s="185"/>
      <c r="L190" s="185"/>
      <c r="M190" s="98"/>
      <c r="N190" s="75">
        <f t="shared" si="44"/>
        <v>-1</v>
      </c>
    </row>
    <row r="191" spans="1:14">
      <c r="A191" s="57"/>
      <c r="B191" s="93" t="s">
        <v>143</v>
      </c>
      <c r="C191" s="55">
        <f t="shared" si="43"/>
        <v>2</v>
      </c>
      <c r="D191" s="55">
        <f>D192+D193</f>
        <v>0</v>
      </c>
      <c r="E191" s="55">
        <f t="shared" ref="E191:L191" si="47">E192+E193</f>
        <v>0</v>
      </c>
      <c r="F191" s="55">
        <f t="shared" si="47"/>
        <v>0</v>
      </c>
      <c r="G191" s="55">
        <f t="shared" si="47"/>
        <v>2</v>
      </c>
      <c r="H191" s="185">
        <f>I191+J191+K191+L191</f>
        <v>1</v>
      </c>
      <c r="I191" s="185">
        <f t="shared" si="47"/>
        <v>0</v>
      </c>
      <c r="J191" s="185">
        <f t="shared" si="47"/>
        <v>0</v>
      </c>
      <c r="K191" s="185">
        <f t="shared" si="47"/>
        <v>0</v>
      </c>
      <c r="L191" s="185">
        <f t="shared" si="47"/>
        <v>1</v>
      </c>
      <c r="M191" s="55"/>
      <c r="N191" s="75">
        <f t="shared" si="44"/>
        <v>-1</v>
      </c>
    </row>
    <row r="192" spans="1:14">
      <c r="A192" s="57"/>
      <c r="B192" s="95" t="s">
        <v>144</v>
      </c>
      <c r="C192" s="55">
        <f t="shared" si="43"/>
        <v>1</v>
      </c>
      <c r="D192" s="55"/>
      <c r="E192" s="55"/>
      <c r="F192" s="55"/>
      <c r="G192" s="55">
        <v>1</v>
      </c>
      <c r="H192" s="185"/>
      <c r="I192" s="185"/>
      <c r="J192" s="185"/>
      <c r="K192" s="185"/>
      <c r="L192" s="185">
        <v>1</v>
      </c>
      <c r="M192" s="252" t="s">
        <v>323</v>
      </c>
      <c r="N192" s="75">
        <f t="shared" si="44"/>
        <v>-1</v>
      </c>
    </row>
    <row r="193" spans="1:14">
      <c r="A193" s="57"/>
      <c r="B193" s="95" t="s">
        <v>145</v>
      </c>
      <c r="C193" s="55">
        <f t="shared" si="43"/>
        <v>1</v>
      </c>
      <c r="D193" s="55"/>
      <c r="E193" s="55"/>
      <c r="F193" s="55"/>
      <c r="G193" s="55">
        <v>1</v>
      </c>
      <c r="H193" s="185"/>
      <c r="I193" s="185"/>
      <c r="J193" s="185"/>
      <c r="K193" s="185"/>
      <c r="L193" s="185"/>
      <c r="M193" s="253"/>
      <c r="N193" s="75">
        <f t="shared" si="44"/>
        <v>-1</v>
      </c>
    </row>
    <row r="194" spans="1:14">
      <c r="A194" s="57"/>
      <c r="B194" s="93" t="s">
        <v>146</v>
      </c>
      <c r="C194" s="55">
        <f t="shared" si="43"/>
        <v>2</v>
      </c>
      <c r="D194" s="55">
        <f>D195+D196</f>
        <v>0</v>
      </c>
      <c r="E194" s="55">
        <f t="shared" ref="E194:L194" si="48">E195+E196</f>
        <v>0</v>
      </c>
      <c r="F194" s="55">
        <f t="shared" si="48"/>
        <v>0</v>
      </c>
      <c r="G194" s="55">
        <f t="shared" si="48"/>
        <v>2</v>
      </c>
      <c r="H194" s="185">
        <f>I194+J194+K194+L194</f>
        <v>1</v>
      </c>
      <c r="I194" s="185">
        <f t="shared" si="48"/>
        <v>0</v>
      </c>
      <c r="J194" s="185">
        <f t="shared" si="48"/>
        <v>0</v>
      </c>
      <c r="K194" s="185">
        <f t="shared" si="48"/>
        <v>0</v>
      </c>
      <c r="L194" s="185">
        <f t="shared" si="48"/>
        <v>1</v>
      </c>
      <c r="M194" s="55"/>
      <c r="N194" s="75">
        <f t="shared" si="44"/>
        <v>-1</v>
      </c>
    </row>
    <row r="195" spans="1:14">
      <c r="A195" s="57"/>
      <c r="B195" s="95" t="s">
        <v>147</v>
      </c>
      <c r="C195" s="55">
        <f t="shared" si="43"/>
        <v>1</v>
      </c>
      <c r="D195" s="55"/>
      <c r="E195" s="55"/>
      <c r="F195" s="55"/>
      <c r="G195" s="55">
        <v>1</v>
      </c>
      <c r="H195" s="185"/>
      <c r="I195" s="185"/>
      <c r="J195" s="185"/>
      <c r="K195" s="185"/>
      <c r="L195" s="185">
        <v>1</v>
      </c>
      <c r="M195" s="252" t="s">
        <v>323</v>
      </c>
      <c r="N195" s="75">
        <f t="shared" si="44"/>
        <v>-1</v>
      </c>
    </row>
    <row r="196" spans="1:14">
      <c r="A196" s="57"/>
      <c r="B196" s="95" t="s">
        <v>148</v>
      </c>
      <c r="C196" s="55">
        <f t="shared" si="43"/>
        <v>1</v>
      </c>
      <c r="D196" s="55"/>
      <c r="E196" s="55"/>
      <c r="F196" s="55"/>
      <c r="G196" s="55">
        <v>1</v>
      </c>
      <c r="H196" s="185"/>
      <c r="I196" s="185"/>
      <c r="J196" s="185"/>
      <c r="K196" s="185"/>
      <c r="L196" s="185"/>
      <c r="M196" s="253"/>
      <c r="N196" s="75">
        <f t="shared" si="44"/>
        <v>-1</v>
      </c>
    </row>
    <row r="197" spans="1:14">
      <c r="A197" s="57"/>
      <c r="B197" s="93" t="s">
        <v>149</v>
      </c>
      <c r="C197" s="55">
        <f t="shared" si="43"/>
        <v>2</v>
      </c>
      <c r="D197" s="55">
        <f>D198+D199</f>
        <v>0</v>
      </c>
      <c r="E197" s="55">
        <f t="shared" ref="E197:L197" si="49">E198+E199</f>
        <v>0</v>
      </c>
      <c r="F197" s="55">
        <f t="shared" si="49"/>
        <v>1</v>
      </c>
      <c r="G197" s="55">
        <f t="shared" si="49"/>
        <v>1</v>
      </c>
      <c r="H197" s="185">
        <f>I197+J197+K197+L197</f>
        <v>1</v>
      </c>
      <c r="I197" s="185">
        <f t="shared" si="49"/>
        <v>0</v>
      </c>
      <c r="J197" s="185">
        <f t="shared" si="49"/>
        <v>0</v>
      </c>
      <c r="K197" s="185">
        <f t="shared" si="49"/>
        <v>1</v>
      </c>
      <c r="L197" s="185">
        <f t="shared" si="49"/>
        <v>0</v>
      </c>
      <c r="M197" s="55"/>
      <c r="N197" s="75">
        <f t="shared" si="44"/>
        <v>-1</v>
      </c>
    </row>
    <row r="198" spans="1:14">
      <c r="A198" s="57"/>
      <c r="B198" s="95" t="s">
        <v>150</v>
      </c>
      <c r="C198" s="55">
        <f t="shared" si="43"/>
        <v>1</v>
      </c>
      <c r="D198" s="55"/>
      <c r="E198" s="55"/>
      <c r="F198" s="55"/>
      <c r="G198" s="55">
        <v>1</v>
      </c>
      <c r="H198" s="185"/>
      <c r="I198" s="185"/>
      <c r="J198" s="185"/>
      <c r="K198" s="185">
        <v>1</v>
      </c>
      <c r="L198" s="185"/>
      <c r="M198" s="252" t="s">
        <v>323</v>
      </c>
      <c r="N198" s="75">
        <f t="shared" si="44"/>
        <v>-1</v>
      </c>
    </row>
    <row r="199" spans="1:14">
      <c r="A199" s="57"/>
      <c r="B199" s="95" t="s">
        <v>145</v>
      </c>
      <c r="C199" s="55">
        <f t="shared" si="43"/>
        <v>1</v>
      </c>
      <c r="D199" s="55"/>
      <c r="E199" s="55"/>
      <c r="F199" s="55">
        <v>1</v>
      </c>
      <c r="G199" s="55"/>
      <c r="H199" s="185"/>
      <c r="I199" s="185"/>
      <c r="J199" s="185"/>
      <c r="K199" s="185"/>
      <c r="L199" s="185"/>
      <c r="M199" s="253"/>
      <c r="N199" s="75">
        <f t="shared" si="44"/>
        <v>-1</v>
      </c>
    </row>
    <row r="200" spans="1:14">
      <c r="A200" s="57"/>
      <c r="B200" s="93" t="s">
        <v>151</v>
      </c>
      <c r="C200" s="55">
        <f t="shared" si="43"/>
        <v>2</v>
      </c>
      <c r="D200" s="55">
        <f>D201+D202</f>
        <v>0</v>
      </c>
      <c r="E200" s="55">
        <f t="shared" ref="E200:L200" si="50">E201+E202</f>
        <v>0</v>
      </c>
      <c r="F200" s="55">
        <f t="shared" si="50"/>
        <v>1</v>
      </c>
      <c r="G200" s="55">
        <f t="shared" si="50"/>
        <v>1</v>
      </c>
      <c r="H200" s="185">
        <f>I200+J200+K200+L200</f>
        <v>1</v>
      </c>
      <c r="I200" s="185">
        <f t="shared" si="50"/>
        <v>0</v>
      </c>
      <c r="J200" s="185">
        <f t="shared" si="50"/>
        <v>0</v>
      </c>
      <c r="K200" s="185">
        <f t="shared" si="50"/>
        <v>0</v>
      </c>
      <c r="L200" s="185">
        <f t="shared" si="50"/>
        <v>1</v>
      </c>
      <c r="M200" s="55"/>
      <c r="N200" s="75">
        <f t="shared" si="44"/>
        <v>-1</v>
      </c>
    </row>
    <row r="201" spans="1:14">
      <c r="A201" s="57"/>
      <c r="B201" s="95" t="s">
        <v>150</v>
      </c>
      <c r="C201" s="55">
        <f t="shared" si="43"/>
        <v>1</v>
      </c>
      <c r="D201" s="55"/>
      <c r="E201" s="55"/>
      <c r="F201" s="55"/>
      <c r="G201" s="55">
        <v>1</v>
      </c>
      <c r="H201" s="185"/>
      <c r="I201" s="185"/>
      <c r="J201" s="185"/>
      <c r="K201" s="185"/>
      <c r="L201" s="185">
        <v>1</v>
      </c>
      <c r="M201" s="252" t="s">
        <v>323</v>
      </c>
      <c r="N201" s="75">
        <f t="shared" si="44"/>
        <v>-1</v>
      </c>
    </row>
    <row r="202" spans="1:14">
      <c r="A202" s="57"/>
      <c r="B202" s="95" t="s">
        <v>145</v>
      </c>
      <c r="C202" s="55">
        <f t="shared" si="43"/>
        <v>1</v>
      </c>
      <c r="D202" s="55"/>
      <c r="E202" s="55"/>
      <c r="F202" s="55">
        <v>1</v>
      </c>
      <c r="G202" s="55"/>
      <c r="H202" s="185"/>
      <c r="I202" s="185"/>
      <c r="J202" s="185"/>
      <c r="K202" s="185"/>
      <c r="L202" s="185"/>
      <c r="M202" s="253"/>
      <c r="N202" s="75">
        <f t="shared" si="44"/>
        <v>-1</v>
      </c>
    </row>
    <row r="203" spans="1:14">
      <c r="A203" s="57"/>
      <c r="B203" s="93" t="s">
        <v>152</v>
      </c>
      <c r="C203" s="55">
        <f t="shared" si="43"/>
        <v>2</v>
      </c>
      <c r="D203" s="54">
        <f>D204+D205</f>
        <v>0</v>
      </c>
      <c r="E203" s="54">
        <f t="shared" ref="E203:L203" si="51">E204+E205</f>
        <v>0</v>
      </c>
      <c r="F203" s="54">
        <f t="shared" si="51"/>
        <v>0</v>
      </c>
      <c r="G203" s="54">
        <f t="shared" si="51"/>
        <v>2</v>
      </c>
      <c r="H203" s="185">
        <f>I203+J203+K203+L203</f>
        <v>1</v>
      </c>
      <c r="I203" s="181">
        <f t="shared" si="51"/>
        <v>0</v>
      </c>
      <c r="J203" s="181">
        <f t="shared" si="51"/>
        <v>0</v>
      </c>
      <c r="K203" s="181">
        <f t="shared" si="51"/>
        <v>0</v>
      </c>
      <c r="L203" s="181">
        <f t="shared" si="51"/>
        <v>1</v>
      </c>
      <c r="M203" s="54"/>
      <c r="N203" s="75">
        <f t="shared" si="44"/>
        <v>-1</v>
      </c>
    </row>
    <row r="204" spans="1:14">
      <c r="A204" s="57"/>
      <c r="B204" s="95" t="s">
        <v>153</v>
      </c>
      <c r="C204" s="55">
        <f t="shared" si="43"/>
        <v>1</v>
      </c>
      <c r="D204" s="55"/>
      <c r="E204" s="55"/>
      <c r="F204" s="55"/>
      <c r="G204" s="55">
        <v>1</v>
      </c>
      <c r="H204" s="185"/>
      <c r="I204" s="185"/>
      <c r="J204" s="185"/>
      <c r="K204" s="185"/>
      <c r="L204" s="185">
        <v>1</v>
      </c>
      <c r="M204" s="252" t="s">
        <v>323</v>
      </c>
      <c r="N204" s="75">
        <f t="shared" si="44"/>
        <v>-1</v>
      </c>
    </row>
    <row r="205" spans="1:14">
      <c r="A205" s="57"/>
      <c r="B205" s="95" t="s">
        <v>145</v>
      </c>
      <c r="C205" s="55">
        <f t="shared" si="43"/>
        <v>1</v>
      </c>
      <c r="D205" s="55"/>
      <c r="E205" s="55"/>
      <c r="F205" s="55"/>
      <c r="G205" s="55">
        <v>1</v>
      </c>
      <c r="H205" s="185"/>
      <c r="I205" s="185"/>
      <c r="J205" s="185"/>
      <c r="K205" s="185"/>
      <c r="L205" s="185"/>
      <c r="M205" s="253"/>
      <c r="N205" s="75">
        <f t="shared" si="44"/>
        <v>-1</v>
      </c>
    </row>
    <row r="206" spans="1:14">
      <c r="A206" s="57"/>
      <c r="B206" s="93" t="s">
        <v>154</v>
      </c>
      <c r="C206" s="55">
        <f t="shared" si="43"/>
        <v>2</v>
      </c>
      <c r="D206" s="55">
        <f>D207+D208</f>
        <v>0</v>
      </c>
      <c r="E206" s="55">
        <f t="shared" ref="E206:L206" si="52">E207+E208</f>
        <v>0</v>
      </c>
      <c r="F206" s="55">
        <f t="shared" si="52"/>
        <v>0</v>
      </c>
      <c r="G206" s="55">
        <f t="shared" si="52"/>
        <v>2</v>
      </c>
      <c r="H206" s="185">
        <f>I206+J206+K206+L206</f>
        <v>1</v>
      </c>
      <c r="I206" s="185">
        <f t="shared" si="52"/>
        <v>0</v>
      </c>
      <c r="J206" s="185">
        <f t="shared" si="52"/>
        <v>0</v>
      </c>
      <c r="K206" s="185">
        <f t="shared" si="52"/>
        <v>0</v>
      </c>
      <c r="L206" s="185">
        <f t="shared" si="52"/>
        <v>1</v>
      </c>
      <c r="M206" s="55"/>
      <c r="N206" s="75">
        <f t="shared" si="44"/>
        <v>-1</v>
      </c>
    </row>
    <row r="207" spans="1:14">
      <c r="A207" s="57"/>
      <c r="B207" s="95" t="s">
        <v>150</v>
      </c>
      <c r="C207" s="55">
        <f t="shared" si="43"/>
        <v>1</v>
      </c>
      <c r="D207" s="55"/>
      <c r="E207" s="55"/>
      <c r="F207" s="55"/>
      <c r="G207" s="55">
        <v>1</v>
      </c>
      <c r="H207" s="185"/>
      <c r="I207" s="185"/>
      <c r="J207" s="185"/>
      <c r="K207" s="185"/>
      <c r="L207" s="185">
        <v>1</v>
      </c>
      <c r="M207" s="252" t="s">
        <v>323</v>
      </c>
      <c r="N207" s="75">
        <f t="shared" si="44"/>
        <v>-1</v>
      </c>
    </row>
    <row r="208" spans="1:14">
      <c r="A208" s="57"/>
      <c r="B208" s="95" t="s">
        <v>148</v>
      </c>
      <c r="C208" s="55">
        <f t="shared" si="43"/>
        <v>1</v>
      </c>
      <c r="D208" s="55"/>
      <c r="E208" s="55"/>
      <c r="F208" s="55"/>
      <c r="G208" s="55">
        <v>1</v>
      </c>
      <c r="H208" s="185"/>
      <c r="I208" s="185"/>
      <c r="J208" s="185"/>
      <c r="K208" s="185"/>
      <c r="L208" s="185"/>
      <c r="M208" s="253"/>
      <c r="N208" s="75">
        <f t="shared" si="44"/>
        <v>-1</v>
      </c>
    </row>
    <row r="209" spans="1:14">
      <c r="A209" s="57"/>
      <c r="B209" s="93" t="s">
        <v>155</v>
      </c>
      <c r="C209" s="55">
        <f t="shared" si="43"/>
        <v>2</v>
      </c>
      <c r="D209" s="55">
        <f>D210+D211</f>
        <v>0</v>
      </c>
      <c r="E209" s="55">
        <f t="shared" ref="E209:L209" si="53">E210+E211</f>
        <v>0</v>
      </c>
      <c r="F209" s="55">
        <f t="shared" si="53"/>
        <v>0</v>
      </c>
      <c r="G209" s="55">
        <f t="shared" si="53"/>
        <v>2</v>
      </c>
      <c r="H209" s="185">
        <f>I209+J209+K209+L209</f>
        <v>1</v>
      </c>
      <c r="I209" s="185">
        <f t="shared" si="53"/>
        <v>0</v>
      </c>
      <c r="J209" s="185">
        <f t="shared" si="53"/>
        <v>0</v>
      </c>
      <c r="K209" s="185">
        <f t="shared" si="53"/>
        <v>0</v>
      </c>
      <c r="L209" s="185">
        <f t="shared" si="53"/>
        <v>1</v>
      </c>
      <c r="M209" s="55"/>
      <c r="N209" s="75">
        <f t="shared" si="44"/>
        <v>-1</v>
      </c>
    </row>
    <row r="210" spans="1:14">
      <c r="A210" s="57"/>
      <c r="B210" s="99" t="s">
        <v>156</v>
      </c>
      <c r="C210" s="55">
        <f t="shared" si="43"/>
        <v>1</v>
      </c>
      <c r="D210" s="55"/>
      <c r="E210" s="55"/>
      <c r="F210" s="55"/>
      <c r="G210" s="55">
        <v>1</v>
      </c>
      <c r="H210" s="185"/>
      <c r="I210" s="185"/>
      <c r="J210" s="185"/>
      <c r="K210" s="185"/>
      <c r="L210" s="185">
        <v>1</v>
      </c>
      <c r="M210" s="252" t="s">
        <v>323</v>
      </c>
      <c r="N210" s="75">
        <f t="shared" si="44"/>
        <v>-1</v>
      </c>
    </row>
    <row r="211" spans="1:14">
      <c r="A211" s="57"/>
      <c r="B211" s="95" t="s">
        <v>148</v>
      </c>
      <c r="C211" s="55">
        <f t="shared" si="43"/>
        <v>1</v>
      </c>
      <c r="D211" s="55"/>
      <c r="E211" s="55"/>
      <c r="F211" s="55"/>
      <c r="G211" s="55">
        <v>1</v>
      </c>
      <c r="H211" s="185"/>
      <c r="I211" s="185"/>
      <c r="J211" s="185"/>
      <c r="K211" s="185"/>
      <c r="L211" s="185"/>
      <c r="M211" s="253"/>
      <c r="N211" s="75">
        <f t="shared" si="44"/>
        <v>-1</v>
      </c>
    </row>
    <row r="212" spans="1:14" ht="51">
      <c r="A212" s="57"/>
      <c r="B212" s="93" t="s">
        <v>157</v>
      </c>
      <c r="C212" s="55">
        <f t="shared" si="43"/>
        <v>1</v>
      </c>
      <c r="D212" s="55">
        <f>D213</f>
        <v>0</v>
      </c>
      <c r="E212" s="55">
        <f t="shared" ref="E212:L212" si="54">E213</f>
        <v>0</v>
      </c>
      <c r="F212" s="55">
        <f t="shared" si="54"/>
        <v>0</v>
      </c>
      <c r="G212" s="55">
        <f t="shared" si="54"/>
        <v>1</v>
      </c>
      <c r="H212" s="185">
        <f t="shared" ref="H212:H220" si="55">I212+J212+K212+L212</f>
        <v>0</v>
      </c>
      <c r="I212" s="185">
        <f t="shared" si="54"/>
        <v>0</v>
      </c>
      <c r="J212" s="185">
        <f t="shared" si="54"/>
        <v>0</v>
      </c>
      <c r="K212" s="185">
        <f t="shared" si="54"/>
        <v>0</v>
      </c>
      <c r="L212" s="185">
        <f t="shared" si="54"/>
        <v>0</v>
      </c>
      <c r="M212" s="100" t="s">
        <v>342</v>
      </c>
      <c r="N212" s="75">
        <f t="shared" si="44"/>
        <v>-1</v>
      </c>
    </row>
    <row r="213" spans="1:14">
      <c r="A213" s="57"/>
      <c r="B213" s="95" t="s">
        <v>158</v>
      </c>
      <c r="C213" s="55">
        <f t="shared" si="43"/>
        <v>1</v>
      </c>
      <c r="D213" s="55"/>
      <c r="E213" s="55"/>
      <c r="F213" s="55"/>
      <c r="G213" s="55">
        <v>1</v>
      </c>
      <c r="H213" s="185">
        <f t="shared" si="55"/>
        <v>0</v>
      </c>
      <c r="I213" s="185"/>
      <c r="J213" s="185"/>
      <c r="K213" s="185"/>
      <c r="L213" s="185">
        <v>0</v>
      </c>
      <c r="M213" s="100"/>
      <c r="N213" s="75">
        <f t="shared" si="44"/>
        <v>-1</v>
      </c>
    </row>
    <row r="214" spans="1:14" ht="15.75" customHeight="1">
      <c r="A214" s="57"/>
      <c r="B214" s="93" t="s">
        <v>159</v>
      </c>
      <c r="C214" s="55">
        <f t="shared" si="43"/>
        <v>6</v>
      </c>
      <c r="D214" s="55">
        <f>D215+D216+D217+D219+D218+D220</f>
        <v>0</v>
      </c>
      <c r="E214" s="55">
        <f t="shared" ref="E214:L214" si="56">E215+E216+E217+E219+E218+E220</f>
        <v>0</v>
      </c>
      <c r="F214" s="55">
        <f t="shared" si="56"/>
        <v>0</v>
      </c>
      <c r="G214" s="55">
        <f t="shared" si="56"/>
        <v>6</v>
      </c>
      <c r="H214" s="185">
        <f t="shared" si="55"/>
        <v>0</v>
      </c>
      <c r="I214" s="185">
        <f t="shared" si="56"/>
        <v>0</v>
      </c>
      <c r="J214" s="185">
        <f t="shared" si="56"/>
        <v>0</v>
      </c>
      <c r="K214" s="185">
        <f t="shared" si="56"/>
        <v>0</v>
      </c>
      <c r="L214" s="185">
        <f t="shared" si="56"/>
        <v>0</v>
      </c>
      <c r="M214" s="267" t="s">
        <v>343</v>
      </c>
      <c r="N214" s="75">
        <f t="shared" si="44"/>
        <v>-6</v>
      </c>
    </row>
    <row r="215" spans="1:14" ht="12.75" customHeight="1">
      <c r="A215" s="57"/>
      <c r="B215" s="95" t="s">
        <v>160</v>
      </c>
      <c r="C215" s="55">
        <f t="shared" si="43"/>
        <v>1</v>
      </c>
      <c r="D215" s="55"/>
      <c r="E215" s="55"/>
      <c r="F215" s="55"/>
      <c r="G215" s="55">
        <v>1</v>
      </c>
      <c r="H215" s="185">
        <f t="shared" si="55"/>
        <v>0</v>
      </c>
      <c r="I215" s="185"/>
      <c r="J215" s="185"/>
      <c r="K215" s="185"/>
      <c r="L215" s="185">
        <v>0</v>
      </c>
      <c r="M215" s="269"/>
      <c r="N215" s="75">
        <f t="shared" si="44"/>
        <v>-1</v>
      </c>
    </row>
    <row r="216" spans="1:14">
      <c r="A216" s="57"/>
      <c r="B216" s="95" t="s">
        <v>161</v>
      </c>
      <c r="C216" s="55">
        <f t="shared" si="43"/>
        <v>1</v>
      </c>
      <c r="D216" s="55"/>
      <c r="E216" s="55"/>
      <c r="F216" s="55"/>
      <c r="G216" s="55">
        <v>1</v>
      </c>
      <c r="H216" s="185">
        <f t="shared" si="55"/>
        <v>0</v>
      </c>
      <c r="I216" s="185"/>
      <c r="J216" s="185"/>
      <c r="K216" s="185"/>
      <c r="L216" s="185">
        <v>0</v>
      </c>
      <c r="M216" s="269"/>
      <c r="N216" s="75">
        <f t="shared" si="44"/>
        <v>-1</v>
      </c>
    </row>
    <row r="217" spans="1:14">
      <c r="A217" s="57"/>
      <c r="B217" s="95" t="s">
        <v>162</v>
      </c>
      <c r="C217" s="55">
        <f t="shared" si="43"/>
        <v>1</v>
      </c>
      <c r="D217" s="55"/>
      <c r="E217" s="55"/>
      <c r="F217" s="55"/>
      <c r="G217" s="55">
        <v>1</v>
      </c>
      <c r="H217" s="185">
        <f t="shared" si="55"/>
        <v>0</v>
      </c>
      <c r="I217" s="185"/>
      <c r="J217" s="185"/>
      <c r="K217" s="185"/>
      <c r="L217" s="185">
        <v>0</v>
      </c>
      <c r="M217" s="269"/>
      <c r="N217" s="75">
        <f t="shared" si="44"/>
        <v>-1</v>
      </c>
    </row>
    <row r="218" spans="1:14">
      <c r="A218" s="57"/>
      <c r="B218" s="95" t="s">
        <v>163</v>
      </c>
      <c r="C218" s="55">
        <f t="shared" si="43"/>
        <v>1</v>
      </c>
      <c r="D218" s="55"/>
      <c r="E218" s="55"/>
      <c r="F218" s="55"/>
      <c r="G218" s="55">
        <v>1</v>
      </c>
      <c r="H218" s="185">
        <f t="shared" si="55"/>
        <v>0</v>
      </c>
      <c r="I218" s="185"/>
      <c r="J218" s="185"/>
      <c r="K218" s="185"/>
      <c r="L218" s="185">
        <v>0</v>
      </c>
      <c r="M218" s="269"/>
      <c r="N218" s="75">
        <f t="shared" si="44"/>
        <v>-1</v>
      </c>
    </row>
    <row r="219" spans="1:14">
      <c r="A219" s="57"/>
      <c r="B219" s="95" t="s">
        <v>164</v>
      </c>
      <c r="C219" s="55">
        <f t="shared" si="43"/>
        <v>1</v>
      </c>
      <c r="D219" s="55"/>
      <c r="E219" s="55"/>
      <c r="F219" s="55"/>
      <c r="G219" s="55">
        <v>1</v>
      </c>
      <c r="H219" s="185">
        <f t="shared" si="55"/>
        <v>0</v>
      </c>
      <c r="I219" s="185"/>
      <c r="J219" s="185"/>
      <c r="K219" s="185"/>
      <c r="L219" s="185">
        <v>0</v>
      </c>
      <c r="M219" s="269"/>
      <c r="N219" s="75">
        <f t="shared" si="44"/>
        <v>-1</v>
      </c>
    </row>
    <row r="220" spans="1:14" s="24" customFormat="1">
      <c r="A220" s="57"/>
      <c r="B220" s="95" t="s">
        <v>165</v>
      </c>
      <c r="C220" s="55">
        <f t="shared" si="43"/>
        <v>1</v>
      </c>
      <c r="D220" s="55"/>
      <c r="E220" s="55"/>
      <c r="F220" s="55"/>
      <c r="G220" s="55">
        <v>1</v>
      </c>
      <c r="H220" s="185">
        <f t="shared" si="55"/>
        <v>0</v>
      </c>
      <c r="I220" s="185"/>
      <c r="J220" s="185"/>
      <c r="K220" s="185"/>
      <c r="L220" s="185">
        <v>0</v>
      </c>
      <c r="M220" s="268"/>
      <c r="N220" s="75">
        <f t="shared" si="44"/>
        <v>-1</v>
      </c>
    </row>
    <row r="221" spans="1:14" ht="25.5">
      <c r="A221" s="133" t="s">
        <v>168</v>
      </c>
      <c r="B221" s="135" t="s">
        <v>169</v>
      </c>
      <c r="C221" s="134">
        <f t="shared" si="43"/>
        <v>3</v>
      </c>
      <c r="D221" s="134">
        <f>D222+D223+D224</f>
        <v>0</v>
      </c>
      <c r="E221" s="134">
        <f t="shared" ref="E221:F221" si="57">E222+E223+E224</f>
        <v>1</v>
      </c>
      <c r="F221" s="134">
        <f t="shared" si="57"/>
        <v>2</v>
      </c>
      <c r="G221" s="134">
        <f>G222+G223+G224</f>
        <v>0</v>
      </c>
      <c r="H221" s="184">
        <f>I221+J221+K221+L221</f>
        <v>3</v>
      </c>
      <c r="I221" s="184">
        <f>I222+I223+I224</f>
        <v>0</v>
      </c>
      <c r="J221" s="184">
        <f t="shared" ref="J221:L221" si="58">J222+J223+J224</f>
        <v>1</v>
      </c>
      <c r="K221" s="184">
        <f t="shared" si="58"/>
        <v>2</v>
      </c>
      <c r="L221" s="184">
        <f t="shared" si="58"/>
        <v>0</v>
      </c>
      <c r="M221" s="134">
        <f t="shared" ref="M221" si="59">M222+M223</f>
        <v>0</v>
      </c>
      <c r="N221" s="133">
        <f t="shared" si="44"/>
        <v>0</v>
      </c>
    </row>
    <row r="222" spans="1:14" ht="25.5">
      <c r="A222" s="57"/>
      <c r="B222" s="95" t="s">
        <v>170</v>
      </c>
      <c r="C222" s="55">
        <f t="shared" si="43"/>
        <v>1</v>
      </c>
      <c r="D222" s="55"/>
      <c r="E222" s="55"/>
      <c r="F222" s="55">
        <v>1</v>
      </c>
      <c r="G222" s="55"/>
      <c r="H222" s="185"/>
      <c r="I222" s="185"/>
      <c r="J222" s="185"/>
      <c r="K222" s="185">
        <v>1</v>
      </c>
      <c r="L222" s="185"/>
      <c r="M222" s="55"/>
      <c r="N222" s="75">
        <f t="shared" si="44"/>
        <v>-1</v>
      </c>
    </row>
    <row r="223" spans="1:14" s="24" customFormat="1" ht="25.5">
      <c r="A223" s="57"/>
      <c r="B223" s="95" t="s">
        <v>171</v>
      </c>
      <c r="C223" s="55">
        <f t="shared" si="43"/>
        <v>1</v>
      </c>
      <c r="D223" s="55"/>
      <c r="E223" s="55"/>
      <c r="F223" s="55">
        <v>1</v>
      </c>
      <c r="G223" s="55"/>
      <c r="H223" s="185"/>
      <c r="I223" s="185"/>
      <c r="J223" s="185"/>
      <c r="K223" s="185">
        <v>1</v>
      </c>
      <c r="L223" s="185"/>
      <c r="M223" s="55"/>
      <c r="N223" s="75">
        <f t="shared" si="44"/>
        <v>-1</v>
      </c>
    </row>
    <row r="224" spans="1:14" s="24" customFormat="1" ht="25.5">
      <c r="A224" s="117"/>
      <c r="B224" s="91" t="s">
        <v>265</v>
      </c>
      <c r="C224" s="131">
        <f t="shared" si="43"/>
        <v>1</v>
      </c>
      <c r="D224" s="131"/>
      <c r="E224" s="131">
        <v>1</v>
      </c>
      <c r="F224" s="131"/>
      <c r="G224" s="131"/>
      <c r="H224" s="185">
        <f t="shared" ref="H224" si="60">I224+J224+K224+L224</f>
        <v>1</v>
      </c>
      <c r="I224" s="185"/>
      <c r="J224" s="185">
        <v>1</v>
      </c>
      <c r="K224" s="185"/>
      <c r="L224" s="185"/>
      <c r="M224" s="131"/>
      <c r="N224" s="132">
        <f t="shared" si="44"/>
        <v>0</v>
      </c>
    </row>
    <row r="225" spans="1:14" s="24" customFormat="1">
      <c r="A225" s="133" t="s">
        <v>172</v>
      </c>
      <c r="B225" s="134" t="s">
        <v>173</v>
      </c>
      <c r="C225" s="134">
        <f t="shared" ref="C225:N225" si="61">C226+C285</f>
        <v>87</v>
      </c>
      <c r="D225" s="134">
        <f t="shared" si="61"/>
        <v>0</v>
      </c>
      <c r="E225" s="134">
        <f t="shared" si="61"/>
        <v>16</v>
      </c>
      <c r="F225" s="134">
        <f t="shared" si="61"/>
        <v>23</v>
      </c>
      <c r="G225" s="134">
        <f t="shared" si="61"/>
        <v>48</v>
      </c>
      <c r="H225" s="184">
        <f t="shared" si="61"/>
        <v>66</v>
      </c>
      <c r="I225" s="184">
        <f t="shared" si="61"/>
        <v>2</v>
      </c>
      <c r="J225" s="184">
        <f t="shared" si="61"/>
        <v>24</v>
      </c>
      <c r="K225" s="184">
        <f t="shared" si="61"/>
        <v>14</v>
      </c>
      <c r="L225" s="184">
        <f t="shared" si="61"/>
        <v>26</v>
      </c>
      <c r="M225" s="134" t="e">
        <f t="shared" si="61"/>
        <v>#VALUE!</v>
      </c>
      <c r="N225" s="134">
        <f t="shared" si="61"/>
        <v>-21</v>
      </c>
    </row>
    <row r="226" spans="1:14" s="24" customFormat="1">
      <c r="A226" s="75"/>
      <c r="B226" s="101" t="s">
        <v>129</v>
      </c>
      <c r="C226" s="54">
        <f>C227+C233+C235+C245+C260+C267+C269+C271+C274+C276+C278+C281+C282+C283+C284+C264</f>
        <v>44</v>
      </c>
      <c r="D226" s="54">
        <f>D227+D233+D235+D245+D260+D267+D269+D271+D274+D276+D278+D281+D282+D283+D284+D264</f>
        <v>0</v>
      </c>
      <c r="E226" s="54">
        <f t="shared" ref="E226:I226" si="62">E227+E233+E235+E245+E260+E267+E269+E271+E274+E276+E278+E281+E282+E283+E284+E264</f>
        <v>8</v>
      </c>
      <c r="F226" s="54">
        <f t="shared" si="62"/>
        <v>13</v>
      </c>
      <c r="G226" s="54">
        <f t="shared" si="62"/>
        <v>23</v>
      </c>
      <c r="H226" s="181">
        <f>H227+H233+H235+H245+H260+H267+H269+H271+H274+H276+H278+H281+H282+H283+H284+H264</f>
        <v>33</v>
      </c>
      <c r="I226" s="181">
        <f t="shared" si="62"/>
        <v>2</v>
      </c>
      <c r="J226" s="181">
        <f t="shared" ref="J226" si="63">J227+J233+J235+J245+J260+J267+J269+J271+J274+J276+J278+J281+J282+J283+J284+J264</f>
        <v>12</v>
      </c>
      <c r="K226" s="181">
        <f t="shared" ref="K226" si="64">K227+K233+K235+K245+K260+K267+K269+K271+K274+K276+K278+K281+K282+K283+K284+K264</f>
        <v>9</v>
      </c>
      <c r="L226" s="181">
        <f t="shared" ref="L226" si="65">L227+L233+L235+L245+L260+L267+L269+L271+L274+L276+L278+L281+L282+L283+L284+L264</f>
        <v>10</v>
      </c>
      <c r="M226" s="54" t="e">
        <f t="shared" ref="M226" si="66">M227+M233+M235+M245+M260+M267+M269+M271+M274+M276+M278+M281+M282+M283+M284+M264</f>
        <v>#VALUE!</v>
      </c>
      <c r="N226" s="54">
        <f t="shared" ref="N226" si="67">N227+N233+N235+N245+N260+N267+N269+N271+N274+N276+N278+N281+N282+N283+N284+N264</f>
        <v>-11</v>
      </c>
    </row>
    <row r="227" spans="1:14">
      <c r="A227" s="75"/>
      <c r="B227" s="93" t="s">
        <v>174</v>
      </c>
      <c r="C227" s="54">
        <f>D227+E227+F227+G227</f>
        <v>5</v>
      </c>
      <c r="D227" s="54">
        <f>SUM(D228:D232)</f>
        <v>0</v>
      </c>
      <c r="E227" s="54">
        <f t="shared" ref="E227:L227" si="68">SUM(E228:E232)</f>
        <v>0</v>
      </c>
      <c r="F227" s="54">
        <f t="shared" si="68"/>
        <v>4</v>
      </c>
      <c r="G227" s="54">
        <f t="shared" si="68"/>
        <v>1</v>
      </c>
      <c r="H227" s="181">
        <f>I227+J227+K227+L227</f>
        <v>4</v>
      </c>
      <c r="I227" s="181">
        <f t="shared" si="68"/>
        <v>0</v>
      </c>
      <c r="J227" s="181">
        <f t="shared" si="68"/>
        <v>2</v>
      </c>
      <c r="K227" s="181">
        <f t="shared" si="68"/>
        <v>1</v>
      </c>
      <c r="L227" s="181">
        <f t="shared" si="68"/>
        <v>1</v>
      </c>
      <c r="M227" s="54">
        <f>SUM(M228:M231)</f>
        <v>0</v>
      </c>
      <c r="N227" s="75">
        <f t="shared" si="44"/>
        <v>-1</v>
      </c>
    </row>
    <row r="228" spans="1:14" ht="25.5">
      <c r="A228" s="57"/>
      <c r="B228" s="95" t="s">
        <v>175</v>
      </c>
      <c r="C228" s="55">
        <f t="shared" si="43"/>
        <v>1</v>
      </c>
      <c r="D228" s="55"/>
      <c r="E228" s="55"/>
      <c r="F228" s="55"/>
      <c r="G228" s="55">
        <v>1</v>
      </c>
      <c r="H228" s="181">
        <f t="shared" ref="H228:H291" si="69">I228+J228+K228+L228</f>
        <v>1</v>
      </c>
      <c r="I228" s="185"/>
      <c r="J228" s="185"/>
      <c r="K228" s="185"/>
      <c r="L228" s="185">
        <v>1</v>
      </c>
      <c r="M228" s="55"/>
      <c r="N228" s="75">
        <f t="shared" si="44"/>
        <v>0</v>
      </c>
    </row>
    <row r="229" spans="1:14" ht="25.5">
      <c r="A229" s="57"/>
      <c r="B229" s="95" t="s">
        <v>176</v>
      </c>
      <c r="C229" s="55">
        <f t="shared" si="43"/>
        <v>1</v>
      </c>
      <c r="D229" s="55"/>
      <c r="E229" s="55"/>
      <c r="F229" s="55">
        <v>1</v>
      </c>
      <c r="G229" s="55"/>
      <c r="H229" s="181">
        <f t="shared" si="69"/>
        <v>1</v>
      </c>
      <c r="I229" s="185"/>
      <c r="J229" s="185">
        <v>1</v>
      </c>
      <c r="K229" s="185"/>
      <c r="L229" s="185"/>
      <c r="M229" s="55"/>
      <c r="N229" s="75">
        <f t="shared" si="44"/>
        <v>0</v>
      </c>
    </row>
    <row r="230" spans="1:14">
      <c r="A230" s="57"/>
      <c r="B230" s="95" t="s">
        <v>177</v>
      </c>
      <c r="C230" s="55">
        <f t="shared" si="43"/>
        <v>1</v>
      </c>
      <c r="D230" s="55"/>
      <c r="E230" s="55"/>
      <c r="F230" s="55">
        <v>1</v>
      </c>
      <c r="G230" s="55"/>
      <c r="H230" s="181">
        <f t="shared" si="69"/>
        <v>1</v>
      </c>
      <c r="I230" s="185"/>
      <c r="J230" s="185"/>
      <c r="K230" s="185">
        <v>1</v>
      </c>
      <c r="L230" s="185"/>
      <c r="M230" s="55"/>
      <c r="N230" s="75">
        <f t="shared" si="44"/>
        <v>0</v>
      </c>
    </row>
    <row r="231" spans="1:14">
      <c r="A231" s="57"/>
      <c r="B231" s="95" t="s">
        <v>178</v>
      </c>
      <c r="C231" s="55">
        <f t="shared" si="43"/>
        <v>1</v>
      </c>
      <c r="D231" s="55"/>
      <c r="E231" s="55"/>
      <c r="F231" s="55">
        <v>1</v>
      </c>
      <c r="G231" s="55"/>
      <c r="H231" s="181">
        <f t="shared" si="69"/>
        <v>1</v>
      </c>
      <c r="I231" s="185"/>
      <c r="J231" s="185">
        <v>1</v>
      </c>
      <c r="K231" s="185"/>
      <c r="L231" s="185"/>
      <c r="M231" s="55"/>
      <c r="N231" s="75">
        <f t="shared" si="44"/>
        <v>0</v>
      </c>
    </row>
    <row r="232" spans="1:14" s="24" customFormat="1" ht="25.5">
      <c r="A232" s="57"/>
      <c r="B232" s="95" t="s">
        <v>300</v>
      </c>
      <c r="C232" s="55">
        <f t="shared" si="43"/>
        <v>1</v>
      </c>
      <c r="D232" s="55"/>
      <c r="E232" s="55"/>
      <c r="F232" s="55">
        <v>1</v>
      </c>
      <c r="G232" s="55"/>
      <c r="H232" s="181">
        <f t="shared" si="69"/>
        <v>0</v>
      </c>
      <c r="I232" s="185"/>
      <c r="J232" s="185"/>
      <c r="K232" s="185"/>
      <c r="L232" s="185">
        <v>0</v>
      </c>
      <c r="M232" s="79" t="s">
        <v>301</v>
      </c>
      <c r="N232" s="75">
        <f t="shared" si="44"/>
        <v>-1</v>
      </c>
    </row>
    <row r="233" spans="1:14">
      <c r="A233" s="75"/>
      <c r="B233" s="93" t="s">
        <v>179</v>
      </c>
      <c r="C233" s="54">
        <f t="shared" si="43"/>
        <v>1</v>
      </c>
      <c r="D233" s="54">
        <f>D234</f>
        <v>0</v>
      </c>
      <c r="E233" s="54">
        <f t="shared" ref="E233:M233" si="70">E234</f>
        <v>0</v>
      </c>
      <c r="F233" s="54">
        <f t="shared" si="70"/>
        <v>0</v>
      </c>
      <c r="G233" s="54">
        <f t="shared" si="70"/>
        <v>1</v>
      </c>
      <c r="H233" s="181">
        <f t="shared" si="69"/>
        <v>1</v>
      </c>
      <c r="I233" s="181">
        <f t="shared" si="70"/>
        <v>0</v>
      </c>
      <c r="J233" s="181">
        <f t="shared" si="70"/>
        <v>0</v>
      </c>
      <c r="K233" s="181">
        <f t="shared" si="70"/>
        <v>0</v>
      </c>
      <c r="L233" s="181">
        <f t="shared" si="70"/>
        <v>1</v>
      </c>
      <c r="M233" s="54">
        <f t="shared" si="70"/>
        <v>0</v>
      </c>
      <c r="N233" s="75">
        <f t="shared" si="44"/>
        <v>0</v>
      </c>
    </row>
    <row r="234" spans="1:14" s="24" customFormat="1">
      <c r="A234" s="57"/>
      <c r="B234" s="95" t="s">
        <v>180</v>
      </c>
      <c r="C234" s="55">
        <f t="shared" si="43"/>
        <v>1</v>
      </c>
      <c r="D234" s="55"/>
      <c r="E234" s="55"/>
      <c r="F234" s="55"/>
      <c r="G234" s="55">
        <v>1</v>
      </c>
      <c r="H234" s="181">
        <f t="shared" si="69"/>
        <v>1</v>
      </c>
      <c r="I234" s="185"/>
      <c r="J234" s="185"/>
      <c r="K234" s="185"/>
      <c r="L234" s="185">
        <v>1</v>
      </c>
      <c r="M234" s="55"/>
      <c r="N234" s="75">
        <f t="shared" si="44"/>
        <v>0</v>
      </c>
    </row>
    <row r="235" spans="1:14">
      <c r="A235" s="75"/>
      <c r="B235" s="93" t="s">
        <v>181</v>
      </c>
      <c r="C235" s="96">
        <f t="shared" si="43"/>
        <v>8</v>
      </c>
      <c r="D235" s="54">
        <f>D236+D237+D238+D239+D240+D241+D242+D243+D244</f>
        <v>0</v>
      </c>
      <c r="E235" s="54">
        <f t="shared" ref="E235:I235" si="71">E236+E237+E238+E239+E240+E241+E242+E243+E244</f>
        <v>0</v>
      </c>
      <c r="F235" s="54">
        <f t="shared" si="71"/>
        <v>2</v>
      </c>
      <c r="G235" s="54">
        <f t="shared" si="71"/>
        <v>6</v>
      </c>
      <c r="H235" s="181">
        <f t="shared" si="69"/>
        <v>6</v>
      </c>
      <c r="I235" s="181">
        <f t="shared" si="71"/>
        <v>0</v>
      </c>
      <c r="J235" s="181">
        <f t="shared" ref="J235" si="72">J236+J237+J238+J239+J240+J241+J242+J243+J244</f>
        <v>0</v>
      </c>
      <c r="K235" s="181">
        <f t="shared" ref="K235" si="73">K236+K237+K238+K239+K240+K241+K242+K243+K244</f>
        <v>2</v>
      </c>
      <c r="L235" s="181">
        <f t="shared" ref="L235" si="74">L236+L237+L238+L239+L240+L241+L242+L243+L244</f>
        <v>4</v>
      </c>
      <c r="M235" s="54"/>
      <c r="N235" s="75">
        <f t="shared" si="44"/>
        <v>-2</v>
      </c>
    </row>
    <row r="236" spans="1:14">
      <c r="A236" s="57"/>
      <c r="B236" s="95" t="s">
        <v>182</v>
      </c>
      <c r="C236" s="55">
        <f t="shared" si="43"/>
        <v>1</v>
      </c>
      <c r="D236" s="55"/>
      <c r="E236" s="55"/>
      <c r="F236" s="55"/>
      <c r="G236" s="55">
        <v>1</v>
      </c>
      <c r="H236" s="181">
        <f t="shared" si="69"/>
        <v>1</v>
      </c>
      <c r="I236" s="185"/>
      <c r="J236" s="185"/>
      <c r="K236" s="185"/>
      <c r="L236" s="185">
        <v>1</v>
      </c>
      <c r="M236" s="55"/>
      <c r="N236" s="75">
        <f t="shared" si="44"/>
        <v>0</v>
      </c>
    </row>
    <row r="237" spans="1:14">
      <c r="A237" s="57"/>
      <c r="B237" s="95" t="s">
        <v>183</v>
      </c>
      <c r="C237" s="55">
        <f t="shared" si="43"/>
        <v>1</v>
      </c>
      <c r="D237" s="55"/>
      <c r="E237" s="55"/>
      <c r="F237" s="55"/>
      <c r="G237" s="55">
        <v>1</v>
      </c>
      <c r="H237" s="181">
        <f t="shared" si="69"/>
        <v>1</v>
      </c>
      <c r="I237" s="185"/>
      <c r="J237" s="185"/>
      <c r="K237" s="185"/>
      <c r="L237" s="185">
        <v>1</v>
      </c>
      <c r="M237" s="55"/>
      <c r="N237" s="75">
        <f t="shared" si="44"/>
        <v>0</v>
      </c>
    </row>
    <row r="238" spans="1:14" ht="102">
      <c r="A238" s="57"/>
      <c r="B238" s="95" t="s">
        <v>184</v>
      </c>
      <c r="C238" s="55">
        <f t="shared" si="43"/>
        <v>1</v>
      </c>
      <c r="D238" s="55"/>
      <c r="E238" s="55"/>
      <c r="F238" s="55">
        <v>1</v>
      </c>
      <c r="G238" s="55"/>
      <c r="H238" s="181">
        <f t="shared" si="69"/>
        <v>1</v>
      </c>
      <c r="I238" s="185"/>
      <c r="J238" s="185"/>
      <c r="K238" s="185">
        <v>1</v>
      </c>
      <c r="L238" s="185"/>
      <c r="M238" s="102" t="s">
        <v>344</v>
      </c>
      <c r="N238" s="75">
        <f t="shared" si="44"/>
        <v>0</v>
      </c>
    </row>
    <row r="239" spans="1:14">
      <c r="A239" s="57"/>
      <c r="B239" s="95" t="s">
        <v>185</v>
      </c>
      <c r="C239" s="55">
        <f t="shared" si="43"/>
        <v>1</v>
      </c>
      <c r="D239" s="55"/>
      <c r="E239" s="55"/>
      <c r="F239" s="55">
        <v>1</v>
      </c>
      <c r="G239" s="55"/>
      <c r="H239" s="181">
        <f t="shared" si="69"/>
        <v>1</v>
      </c>
      <c r="I239" s="185"/>
      <c r="J239" s="185"/>
      <c r="K239" s="185">
        <v>1</v>
      </c>
      <c r="L239" s="185"/>
      <c r="M239" s="55"/>
      <c r="N239" s="75">
        <f t="shared" si="44"/>
        <v>0</v>
      </c>
    </row>
    <row r="240" spans="1:14" ht="102">
      <c r="A240" s="57"/>
      <c r="B240" s="95" t="s">
        <v>186</v>
      </c>
      <c r="C240" s="55">
        <f t="shared" si="43"/>
        <v>1</v>
      </c>
      <c r="D240" s="55"/>
      <c r="E240" s="55"/>
      <c r="F240" s="55"/>
      <c r="G240" s="55">
        <v>1</v>
      </c>
      <c r="H240" s="181">
        <f t="shared" si="69"/>
        <v>0</v>
      </c>
      <c r="I240" s="185"/>
      <c r="J240" s="185"/>
      <c r="K240" s="185"/>
      <c r="L240" s="185">
        <v>0</v>
      </c>
      <c r="M240" s="102" t="s">
        <v>344</v>
      </c>
      <c r="N240" s="75">
        <f t="shared" si="44"/>
        <v>-1</v>
      </c>
    </row>
    <row r="241" spans="1:14" ht="25.5">
      <c r="A241" s="57"/>
      <c r="B241" s="95" t="s">
        <v>187</v>
      </c>
      <c r="C241" s="55">
        <f t="shared" si="43"/>
        <v>1</v>
      </c>
      <c r="D241" s="55"/>
      <c r="E241" s="55"/>
      <c r="F241" s="55"/>
      <c r="G241" s="55">
        <v>1</v>
      </c>
      <c r="H241" s="181">
        <f t="shared" si="69"/>
        <v>1</v>
      </c>
      <c r="I241" s="185"/>
      <c r="J241" s="185"/>
      <c r="K241" s="185"/>
      <c r="L241" s="185">
        <v>1</v>
      </c>
      <c r="M241" s="55"/>
      <c r="N241" s="75">
        <f t="shared" si="44"/>
        <v>0</v>
      </c>
    </row>
    <row r="242" spans="1:14" ht="102">
      <c r="A242" s="57"/>
      <c r="B242" s="95" t="s">
        <v>188</v>
      </c>
      <c r="C242" s="55">
        <f t="shared" si="43"/>
        <v>1</v>
      </c>
      <c r="D242" s="55"/>
      <c r="E242" s="55"/>
      <c r="F242" s="55"/>
      <c r="G242" s="55">
        <v>1</v>
      </c>
      <c r="H242" s="181">
        <f t="shared" si="69"/>
        <v>0</v>
      </c>
      <c r="I242" s="185"/>
      <c r="J242" s="185"/>
      <c r="K242" s="185"/>
      <c r="L242" s="185">
        <v>0</v>
      </c>
      <c r="M242" s="102" t="s">
        <v>344</v>
      </c>
      <c r="N242" s="75">
        <f t="shared" si="44"/>
        <v>-1</v>
      </c>
    </row>
    <row r="243" spans="1:14" s="24" customFormat="1" ht="25.5">
      <c r="A243" s="57"/>
      <c r="B243" s="95" t="s">
        <v>189</v>
      </c>
      <c r="C243" s="55">
        <f t="shared" ref="C243:C311" si="75">D243+E243+F243+G243</f>
        <v>1</v>
      </c>
      <c r="D243" s="55"/>
      <c r="E243" s="55"/>
      <c r="F243" s="55"/>
      <c r="G243" s="55">
        <v>1</v>
      </c>
      <c r="H243" s="181">
        <f t="shared" si="69"/>
        <v>0</v>
      </c>
      <c r="I243" s="185"/>
      <c r="J243" s="185"/>
      <c r="K243" s="185"/>
      <c r="L243" s="185">
        <v>0</v>
      </c>
      <c r="M243" s="55"/>
      <c r="N243" s="75">
        <f t="shared" ref="N243:N311" si="76">H243-C243</f>
        <v>-1</v>
      </c>
    </row>
    <row r="244" spans="1:14" s="24" customFormat="1" ht="38.25">
      <c r="A244" s="57"/>
      <c r="B244" s="95" t="s">
        <v>356</v>
      </c>
      <c r="C244" s="55">
        <f t="shared" si="75"/>
        <v>0</v>
      </c>
      <c r="D244" s="55"/>
      <c r="E244" s="55"/>
      <c r="F244" s="55"/>
      <c r="G244" s="55">
        <v>0</v>
      </c>
      <c r="H244" s="181">
        <f t="shared" si="69"/>
        <v>1</v>
      </c>
      <c r="I244" s="185"/>
      <c r="J244" s="185"/>
      <c r="K244" s="185"/>
      <c r="L244" s="185">
        <v>1</v>
      </c>
      <c r="M244" s="55"/>
      <c r="N244" s="117">
        <f t="shared" si="76"/>
        <v>1</v>
      </c>
    </row>
    <row r="245" spans="1:14" ht="47.25" customHeight="1">
      <c r="A245" s="75"/>
      <c r="B245" s="93" t="s">
        <v>190</v>
      </c>
      <c r="C245" s="54">
        <f>D245+E245+F245+G245</f>
        <v>14</v>
      </c>
      <c r="D245" s="54">
        <f>SUM(D246:D259)</f>
        <v>0</v>
      </c>
      <c r="E245" s="54">
        <f t="shared" ref="E245:I245" si="77">SUM(E246:E259)</f>
        <v>0</v>
      </c>
      <c r="F245" s="54">
        <f t="shared" si="77"/>
        <v>4</v>
      </c>
      <c r="G245" s="54">
        <f t="shared" si="77"/>
        <v>10</v>
      </c>
      <c r="H245" s="181">
        <f t="shared" si="69"/>
        <v>8</v>
      </c>
      <c r="I245" s="181">
        <f t="shared" si="77"/>
        <v>0</v>
      </c>
      <c r="J245" s="181">
        <f t="shared" ref="J245" si="78">SUM(J246:J259)</f>
        <v>3</v>
      </c>
      <c r="K245" s="181">
        <f t="shared" ref="K245" si="79">SUM(K246:K259)</f>
        <v>3</v>
      </c>
      <c r="L245" s="181">
        <f t="shared" ref="L245" si="80">SUM(L246:L259)</f>
        <v>2</v>
      </c>
      <c r="M245" s="54">
        <f>SUM(M246:M256)</f>
        <v>0</v>
      </c>
      <c r="N245" s="75">
        <f t="shared" si="76"/>
        <v>-6</v>
      </c>
    </row>
    <row r="246" spans="1:14" ht="37.5" customHeight="1">
      <c r="A246" s="57"/>
      <c r="B246" s="95" t="s">
        <v>191</v>
      </c>
      <c r="C246" s="55">
        <f t="shared" si="75"/>
        <v>1</v>
      </c>
      <c r="D246" s="55"/>
      <c r="E246" s="55"/>
      <c r="F246" s="55"/>
      <c r="G246" s="55">
        <v>1</v>
      </c>
      <c r="H246" s="181">
        <f t="shared" si="69"/>
        <v>1</v>
      </c>
      <c r="I246" s="185"/>
      <c r="J246" s="185"/>
      <c r="K246" s="185"/>
      <c r="L246" s="185">
        <v>1</v>
      </c>
      <c r="M246" s="267" t="s">
        <v>302</v>
      </c>
      <c r="N246" s="75">
        <f t="shared" si="76"/>
        <v>0</v>
      </c>
    </row>
    <row r="247" spans="1:14" ht="45" customHeight="1">
      <c r="A247" s="57"/>
      <c r="B247" s="95" t="s">
        <v>192</v>
      </c>
      <c r="C247" s="55">
        <f t="shared" si="75"/>
        <v>1</v>
      </c>
      <c r="D247" s="55"/>
      <c r="E247" s="55"/>
      <c r="F247" s="55"/>
      <c r="G247" s="55">
        <v>1</v>
      </c>
      <c r="H247" s="181">
        <f t="shared" si="69"/>
        <v>0</v>
      </c>
      <c r="I247" s="185"/>
      <c r="J247" s="185"/>
      <c r="K247" s="185"/>
      <c r="L247" s="185">
        <v>0</v>
      </c>
      <c r="M247" s="268"/>
      <c r="N247" s="75">
        <f t="shared" si="76"/>
        <v>-1</v>
      </c>
    </row>
    <row r="248" spans="1:14" ht="49.5" customHeight="1">
      <c r="A248" s="57"/>
      <c r="B248" s="95" t="s">
        <v>193</v>
      </c>
      <c r="C248" s="55">
        <f t="shared" si="75"/>
        <v>1</v>
      </c>
      <c r="D248" s="55"/>
      <c r="E248" s="55"/>
      <c r="F248" s="55"/>
      <c r="G248" s="55">
        <v>1</v>
      </c>
      <c r="H248" s="181">
        <f t="shared" si="69"/>
        <v>1</v>
      </c>
      <c r="I248" s="185"/>
      <c r="J248" s="185"/>
      <c r="K248" s="185">
        <v>1</v>
      </c>
      <c r="L248" s="185"/>
      <c r="M248" s="267" t="s">
        <v>303</v>
      </c>
      <c r="N248" s="75">
        <f t="shared" si="76"/>
        <v>0</v>
      </c>
    </row>
    <row r="249" spans="1:14">
      <c r="A249" s="57"/>
      <c r="B249" s="95" t="s">
        <v>194</v>
      </c>
      <c r="C249" s="55">
        <f t="shared" si="75"/>
        <v>1</v>
      </c>
      <c r="D249" s="55"/>
      <c r="E249" s="55"/>
      <c r="F249" s="55"/>
      <c r="G249" s="55">
        <v>1</v>
      </c>
      <c r="H249" s="181">
        <f t="shared" si="69"/>
        <v>0</v>
      </c>
      <c r="I249" s="185"/>
      <c r="J249" s="185"/>
      <c r="K249" s="185">
        <v>0</v>
      </c>
      <c r="L249" s="185"/>
      <c r="M249" s="268"/>
      <c r="N249" s="75">
        <f t="shared" si="76"/>
        <v>-1</v>
      </c>
    </row>
    <row r="250" spans="1:14">
      <c r="A250" s="57"/>
      <c r="B250" s="95" t="s">
        <v>195</v>
      </c>
      <c r="C250" s="55">
        <f t="shared" si="75"/>
        <v>1</v>
      </c>
      <c r="D250" s="55"/>
      <c r="E250" s="55"/>
      <c r="F250" s="55"/>
      <c r="G250" s="55">
        <v>1</v>
      </c>
      <c r="H250" s="181">
        <f t="shared" si="69"/>
        <v>1</v>
      </c>
      <c r="I250" s="185"/>
      <c r="J250" s="185"/>
      <c r="K250" s="185"/>
      <c r="L250" s="185">
        <v>1</v>
      </c>
      <c r="M250" s="55"/>
      <c r="N250" s="75">
        <f t="shared" si="76"/>
        <v>0</v>
      </c>
    </row>
    <row r="251" spans="1:14">
      <c r="A251" s="57"/>
      <c r="B251" s="95" t="s">
        <v>196</v>
      </c>
      <c r="C251" s="55">
        <f t="shared" si="75"/>
        <v>1</v>
      </c>
      <c r="D251" s="55"/>
      <c r="E251" s="55"/>
      <c r="F251" s="55">
        <v>1</v>
      </c>
      <c r="G251" s="55"/>
      <c r="H251" s="181">
        <f t="shared" si="69"/>
        <v>1</v>
      </c>
      <c r="I251" s="185"/>
      <c r="J251" s="185"/>
      <c r="K251" s="185">
        <v>1</v>
      </c>
      <c r="L251" s="185"/>
      <c r="M251" s="55"/>
      <c r="N251" s="75">
        <f t="shared" si="76"/>
        <v>0</v>
      </c>
    </row>
    <row r="252" spans="1:14" ht="25.5">
      <c r="A252" s="57"/>
      <c r="B252" s="95" t="s">
        <v>197</v>
      </c>
      <c r="C252" s="55">
        <f t="shared" si="75"/>
        <v>1</v>
      </c>
      <c r="D252" s="55"/>
      <c r="E252" s="55"/>
      <c r="F252" s="55">
        <v>1</v>
      </c>
      <c r="G252" s="55"/>
      <c r="H252" s="181">
        <f t="shared" si="69"/>
        <v>1</v>
      </c>
      <c r="I252" s="185"/>
      <c r="J252" s="185">
        <v>1</v>
      </c>
      <c r="K252" s="185"/>
      <c r="L252" s="185"/>
      <c r="M252" s="55"/>
      <c r="N252" s="75">
        <f t="shared" si="76"/>
        <v>0</v>
      </c>
    </row>
    <row r="253" spans="1:14" ht="51">
      <c r="A253" s="57"/>
      <c r="B253" s="95" t="s">
        <v>198</v>
      </c>
      <c r="C253" s="55">
        <f t="shared" si="75"/>
        <v>1</v>
      </c>
      <c r="D253" s="55"/>
      <c r="E253" s="55"/>
      <c r="F253" s="55"/>
      <c r="G253" s="55">
        <v>1</v>
      </c>
      <c r="H253" s="181">
        <f t="shared" si="69"/>
        <v>1</v>
      </c>
      <c r="I253" s="185"/>
      <c r="J253" s="185"/>
      <c r="K253" s="185">
        <v>1</v>
      </c>
      <c r="L253" s="185"/>
      <c r="M253" s="79" t="s">
        <v>345</v>
      </c>
      <c r="N253" s="75">
        <f t="shared" si="76"/>
        <v>0</v>
      </c>
    </row>
    <row r="254" spans="1:14">
      <c r="A254" s="57"/>
      <c r="B254" s="95" t="s">
        <v>199</v>
      </c>
      <c r="C254" s="55">
        <f t="shared" si="75"/>
        <v>1</v>
      </c>
      <c r="D254" s="55"/>
      <c r="E254" s="55"/>
      <c r="F254" s="55">
        <v>1</v>
      </c>
      <c r="G254" s="55"/>
      <c r="H254" s="181">
        <f t="shared" si="69"/>
        <v>1</v>
      </c>
      <c r="I254" s="185"/>
      <c r="J254" s="185">
        <v>1</v>
      </c>
      <c r="K254" s="185"/>
      <c r="L254" s="185"/>
      <c r="M254" s="55"/>
      <c r="N254" s="75">
        <f t="shared" si="76"/>
        <v>0</v>
      </c>
    </row>
    <row r="255" spans="1:14" ht="25.5">
      <c r="A255" s="57"/>
      <c r="B255" s="95" t="s">
        <v>200</v>
      </c>
      <c r="C255" s="55">
        <f t="shared" si="75"/>
        <v>1</v>
      </c>
      <c r="D255" s="55"/>
      <c r="E255" s="55"/>
      <c r="F255" s="55">
        <v>1</v>
      </c>
      <c r="G255" s="55"/>
      <c r="H255" s="181">
        <f t="shared" si="69"/>
        <v>1</v>
      </c>
      <c r="I255" s="185"/>
      <c r="J255" s="185">
        <v>1</v>
      </c>
      <c r="K255" s="185"/>
      <c r="L255" s="185"/>
      <c r="M255" s="55"/>
      <c r="N255" s="75">
        <f t="shared" si="76"/>
        <v>0</v>
      </c>
    </row>
    <row r="256" spans="1:14" ht="25.5">
      <c r="A256" s="57"/>
      <c r="B256" s="95" t="s">
        <v>205</v>
      </c>
      <c r="C256" s="55">
        <f t="shared" si="75"/>
        <v>1</v>
      </c>
      <c r="D256" s="55"/>
      <c r="E256" s="55"/>
      <c r="F256" s="55"/>
      <c r="G256" s="55">
        <v>1</v>
      </c>
      <c r="H256" s="181">
        <f t="shared" si="69"/>
        <v>0</v>
      </c>
      <c r="I256" s="185"/>
      <c r="J256" s="185"/>
      <c r="K256" s="185"/>
      <c r="L256" s="185">
        <v>0</v>
      </c>
      <c r="M256" s="55"/>
      <c r="N256" s="75">
        <f t="shared" si="76"/>
        <v>-1</v>
      </c>
    </row>
    <row r="257" spans="1:14" ht="25.5">
      <c r="A257" s="57"/>
      <c r="B257" s="141" t="s">
        <v>357</v>
      </c>
      <c r="C257" s="55">
        <f t="shared" si="75"/>
        <v>1</v>
      </c>
      <c r="D257" s="55"/>
      <c r="E257" s="55"/>
      <c r="F257" s="55"/>
      <c r="G257" s="55">
        <v>1</v>
      </c>
      <c r="H257" s="181">
        <f t="shared" si="69"/>
        <v>0</v>
      </c>
      <c r="I257" s="185"/>
      <c r="J257" s="185"/>
      <c r="K257" s="185"/>
      <c r="L257" s="185">
        <v>0</v>
      </c>
      <c r="M257" s="55"/>
      <c r="N257" s="117"/>
    </row>
    <row r="258" spans="1:14" ht="25.5">
      <c r="A258" s="57"/>
      <c r="B258" s="141" t="s">
        <v>358</v>
      </c>
      <c r="C258" s="55">
        <f t="shared" si="75"/>
        <v>1</v>
      </c>
      <c r="D258" s="55"/>
      <c r="E258" s="55"/>
      <c r="F258" s="55"/>
      <c r="G258" s="55">
        <v>1</v>
      </c>
      <c r="H258" s="181">
        <f t="shared" si="69"/>
        <v>0</v>
      </c>
      <c r="I258" s="185"/>
      <c r="J258" s="185"/>
      <c r="K258" s="185"/>
      <c r="L258" s="185">
        <v>0</v>
      </c>
      <c r="M258" s="55"/>
      <c r="N258" s="117"/>
    </row>
    <row r="259" spans="1:14" ht="25.5">
      <c r="A259" s="57"/>
      <c r="B259" s="141" t="s">
        <v>359</v>
      </c>
      <c r="C259" s="55">
        <f t="shared" si="75"/>
        <v>1</v>
      </c>
      <c r="D259" s="55"/>
      <c r="E259" s="55"/>
      <c r="F259" s="55"/>
      <c r="G259" s="55">
        <v>1</v>
      </c>
      <c r="H259" s="181">
        <f t="shared" si="69"/>
        <v>0</v>
      </c>
      <c r="I259" s="185"/>
      <c r="J259" s="185"/>
      <c r="K259" s="185"/>
      <c r="L259" s="185">
        <v>0</v>
      </c>
      <c r="M259" s="55"/>
      <c r="N259" s="117"/>
    </row>
    <row r="260" spans="1:14">
      <c r="A260" s="57"/>
      <c r="B260" s="93" t="s">
        <v>206</v>
      </c>
      <c r="C260" s="54">
        <f t="shared" si="75"/>
        <v>3</v>
      </c>
      <c r="D260" s="54">
        <f>SUM(D261:D263)</f>
        <v>0</v>
      </c>
      <c r="E260" s="54">
        <f t="shared" ref="E260:L260" si="81">SUM(E261:E263)</f>
        <v>1</v>
      </c>
      <c r="F260" s="54">
        <f t="shared" si="81"/>
        <v>1</v>
      </c>
      <c r="G260" s="54">
        <f t="shared" si="81"/>
        <v>1</v>
      </c>
      <c r="H260" s="181">
        <f t="shared" si="69"/>
        <v>3</v>
      </c>
      <c r="I260" s="181">
        <f>SUM(I261:I263)</f>
        <v>1</v>
      </c>
      <c r="J260" s="181">
        <f t="shared" si="81"/>
        <v>0</v>
      </c>
      <c r="K260" s="181">
        <f t="shared" si="81"/>
        <v>1</v>
      </c>
      <c r="L260" s="181">
        <f t="shared" si="81"/>
        <v>1</v>
      </c>
      <c r="M260" s="54">
        <f>SUM(M261:M262)</f>
        <v>0</v>
      </c>
      <c r="N260" s="75">
        <f t="shared" si="76"/>
        <v>0</v>
      </c>
    </row>
    <row r="261" spans="1:14">
      <c r="A261" s="57"/>
      <c r="B261" s="95" t="s">
        <v>207</v>
      </c>
      <c r="C261" s="55">
        <f t="shared" si="75"/>
        <v>1</v>
      </c>
      <c r="D261" s="55"/>
      <c r="E261" s="55"/>
      <c r="F261" s="55"/>
      <c r="G261" s="55">
        <v>1</v>
      </c>
      <c r="H261" s="181">
        <f t="shared" si="69"/>
        <v>1</v>
      </c>
      <c r="I261" s="185"/>
      <c r="J261" s="185"/>
      <c r="K261" s="185"/>
      <c r="L261" s="185">
        <v>1</v>
      </c>
      <c r="M261" s="55"/>
      <c r="N261" s="75">
        <f t="shared" si="76"/>
        <v>0</v>
      </c>
    </row>
    <row r="262" spans="1:14">
      <c r="A262" s="57"/>
      <c r="B262" s="95" t="s">
        <v>208</v>
      </c>
      <c r="C262" s="55">
        <f t="shared" si="75"/>
        <v>1</v>
      </c>
      <c r="D262" s="55"/>
      <c r="E262" s="55"/>
      <c r="F262" s="55">
        <v>1</v>
      </c>
      <c r="G262" s="55"/>
      <c r="H262" s="181">
        <f t="shared" si="69"/>
        <v>1</v>
      </c>
      <c r="I262" s="185"/>
      <c r="J262" s="185"/>
      <c r="K262" s="185">
        <v>1</v>
      </c>
      <c r="L262" s="185"/>
      <c r="M262" s="55"/>
      <c r="N262" s="75">
        <f t="shared" si="76"/>
        <v>0</v>
      </c>
    </row>
    <row r="263" spans="1:14">
      <c r="A263" s="57"/>
      <c r="B263" s="95" t="s">
        <v>261</v>
      </c>
      <c r="C263" s="55">
        <f t="shared" si="75"/>
        <v>1</v>
      </c>
      <c r="D263" s="55"/>
      <c r="E263" s="55">
        <v>1</v>
      </c>
      <c r="F263" s="55"/>
      <c r="G263" s="55"/>
      <c r="H263" s="181">
        <f t="shared" si="69"/>
        <v>1</v>
      </c>
      <c r="I263" s="185">
        <v>1</v>
      </c>
      <c r="J263" s="185"/>
      <c r="K263" s="185"/>
      <c r="L263" s="185"/>
      <c r="M263" s="55"/>
      <c r="N263" s="75">
        <f t="shared" si="76"/>
        <v>0</v>
      </c>
    </row>
    <row r="264" spans="1:14">
      <c r="A264" s="57"/>
      <c r="B264" s="93" t="s">
        <v>254</v>
      </c>
      <c r="C264" s="55">
        <f t="shared" si="75"/>
        <v>2</v>
      </c>
      <c r="D264" s="55">
        <f>D265+D266</f>
        <v>0</v>
      </c>
      <c r="E264" s="55">
        <f t="shared" ref="E264:M264" si="82">E265+E266</f>
        <v>1</v>
      </c>
      <c r="F264" s="55">
        <f t="shared" si="82"/>
        <v>1</v>
      </c>
      <c r="G264" s="55">
        <f t="shared" si="82"/>
        <v>0</v>
      </c>
      <c r="H264" s="181">
        <f t="shared" si="69"/>
        <v>2</v>
      </c>
      <c r="I264" s="185">
        <f t="shared" si="82"/>
        <v>0</v>
      </c>
      <c r="J264" s="185">
        <f t="shared" si="82"/>
        <v>2</v>
      </c>
      <c r="K264" s="185">
        <f t="shared" si="82"/>
        <v>0</v>
      </c>
      <c r="L264" s="185">
        <f t="shared" si="82"/>
        <v>0</v>
      </c>
      <c r="M264" s="55">
        <f t="shared" si="82"/>
        <v>0</v>
      </c>
      <c r="N264" s="75">
        <f t="shared" si="76"/>
        <v>0</v>
      </c>
    </row>
    <row r="265" spans="1:14">
      <c r="A265" s="57"/>
      <c r="B265" s="95" t="s">
        <v>209</v>
      </c>
      <c r="C265" s="55">
        <f t="shared" si="75"/>
        <v>1</v>
      </c>
      <c r="D265" s="55"/>
      <c r="E265" s="55"/>
      <c r="F265" s="55">
        <v>1</v>
      </c>
      <c r="G265" s="55"/>
      <c r="H265" s="181">
        <f t="shared" si="69"/>
        <v>1</v>
      </c>
      <c r="I265" s="185"/>
      <c r="J265" s="185">
        <v>1</v>
      </c>
      <c r="K265" s="185"/>
      <c r="L265" s="185"/>
      <c r="M265" s="55"/>
      <c r="N265" s="75">
        <f t="shared" si="76"/>
        <v>0</v>
      </c>
    </row>
    <row r="266" spans="1:14" ht="25.5">
      <c r="A266" s="57"/>
      <c r="B266" s="95" t="s">
        <v>262</v>
      </c>
      <c r="C266" s="55">
        <f t="shared" si="75"/>
        <v>1</v>
      </c>
      <c r="D266" s="55"/>
      <c r="E266" s="55">
        <v>1</v>
      </c>
      <c r="F266" s="55">
        <v>0</v>
      </c>
      <c r="G266" s="55"/>
      <c r="H266" s="181">
        <f t="shared" si="69"/>
        <v>1</v>
      </c>
      <c r="I266" s="185"/>
      <c r="J266" s="185">
        <v>1</v>
      </c>
      <c r="K266" s="185"/>
      <c r="L266" s="185"/>
      <c r="M266" s="55"/>
      <c r="N266" s="75">
        <f t="shared" si="76"/>
        <v>0</v>
      </c>
    </row>
    <row r="267" spans="1:14">
      <c r="A267" s="75"/>
      <c r="B267" s="93" t="s">
        <v>210</v>
      </c>
      <c r="C267" s="54">
        <f>C268</f>
        <v>1</v>
      </c>
      <c r="D267" s="54">
        <f t="shared" ref="D267:N267" si="83">D268</f>
        <v>0</v>
      </c>
      <c r="E267" s="54">
        <f t="shared" si="83"/>
        <v>0</v>
      </c>
      <c r="F267" s="54">
        <f t="shared" si="83"/>
        <v>0</v>
      </c>
      <c r="G267" s="54">
        <f t="shared" si="83"/>
        <v>1</v>
      </c>
      <c r="H267" s="181">
        <f t="shared" si="69"/>
        <v>1</v>
      </c>
      <c r="I267" s="181">
        <f t="shared" si="83"/>
        <v>0</v>
      </c>
      <c r="J267" s="181">
        <f t="shared" si="83"/>
        <v>0</v>
      </c>
      <c r="K267" s="181">
        <f t="shared" si="83"/>
        <v>1</v>
      </c>
      <c r="L267" s="181">
        <f t="shared" si="83"/>
        <v>0</v>
      </c>
      <c r="M267" s="54">
        <f t="shared" si="83"/>
        <v>0</v>
      </c>
      <c r="N267" s="54">
        <f t="shared" si="83"/>
        <v>0</v>
      </c>
    </row>
    <row r="268" spans="1:14">
      <c r="A268" s="57"/>
      <c r="B268" s="95" t="s">
        <v>211</v>
      </c>
      <c r="C268" s="55">
        <f t="shared" si="75"/>
        <v>1</v>
      </c>
      <c r="D268" s="55"/>
      <c r="E268" s="55"/>
      <c r="F268" s="55"/>
      <c r="G268" s="55">
        <v>1</v>
      </c>
      <c r="H268" s="181">
        <f t="shared" si="69"/>
        <v>1</v>
      </c>
      <c r="I268" s="185"/>
      <c r="J268" s="185"/>
      <c r="K268" s="185">
        <v>1</v>
      </c>
      <c r="L268" s="185"/>
      <c r="M268" s="55"/>
      <c r="N268" s="75">
        <f t="shared" si="76"/>
        <v>0</v>
      </c>
    </row>
    <row r="269" spans="1:14">
      <c r="A269" s="75"/>
      <c r="B269" s="93" t="s">
        <v>212</v>
      </c>
      <c r="C269" s="54">
        <f t="shared" si="75"/>
        <v>1</v>
      </c>
      <c r="D269" s="54">
        <f>D270</f>
        <v>0</v>
      </c>
      <c r="E269" s="54">
        <f t="shared" ref="E269:M269" si="84">E270</f>
        <v>0</v>
      </c>
      <c r="F269" s="54">
        <f t="shared" si="84"/>
        <v>1</v>
      </c>
      <c r="G269" s="54">
        <f t="shared" si="84"/>
        <v>0</v>
      </c>
      <c r="H269" s="181">
        <f t="shared" si="69"/>
        <v>1</v>
      </c>
      <c r="I269" s="181">
        <f t="shared" si="84"/>
        <v>0</v>
      </c>
      <c r="J269" s="181">
        <f t="shared" si="84"/>
        <v>0</v>
      </c>
      <c r="K269" s="181">
        <f t="shared" si="84"/>
        <v>1</v>
      </c>
      <c r="L269" s="181">
        <f t="shared" si="84"/>
        <v>0</v>
      </c>
      <c r="M269" s="54">
        <f t="shared" si="84"/>
        <v>0</v>
      </c>
      <c r="N269" s="75">
        <f t="shared" si="76"/>
        <v>0</v>
      </c>
    </row>
    <row r="270" spans="1:14">
      <c r="A270" s="57"/>
      <c r="B270" s="95" t="s">
        <v>213</v>
      </c>
      <c r="C270" s="55">
        <f t="shared" si="75"/>
        <v>1</v>
      </c>
      <c r="D270" s="55"/>
      <c r="E270" s="55"/>
      <c r="F270" s="55">
        <v>1</v>
      </c>
      <c r="G270" s="55"/>
      <c r="H270" s="181">
        <f t="shared" si="69"/>
        <v>1</v>
      </c>
      <c r="I270" s="185"/>
      <c r="J270" s="185"/>
      <c r="K270" s="185">
        <v>1</v>
      </c>
      <c r="L270" s="185"/>
      <c r="M270" s="55"/>
      <c r="N270" s="75">
        <f t="shared" si="76"/>
        <v>0</v>
      </c>
    </row>
    <row r="271" spans="1:14" s="24" customFormat="1">
      <c r="A271" s="75"/>
      <c r="B271" s="93" t="s">
        <v>214</v>
      </c>
      <c r="C271" s="54">
        <f t="shared" si="75"/>
        <v>2</v>
      </c>
      <c r="D271" s="54">
        <f>D272+D273</f>
        <v>0</v>
      </c>
      <c r="E271" s="54">
        <f>E272+E273</f>
        <v>1</v>
      </c>
      <c r="F271" s="54">
        <f>F272+F273</f>
        <v>0</v>
      </c>
      <c r="G271" s="54">
        <f>G272+G273</f>
        <v>1</v>
      </c>
      <c r="H271" s="181">
        <f t="shared" si="69"/>
        <v>2</v>
      </c>
      <c r="I271" s="181">
        <f>I272+I273</f>
        <v>0</v>
      </c>
      <c r="J271" s="181">
        <f>J272+J273</f>
        <v>1</v>
      </c>
      <c r="K271" s="181">
        <f>K272+K273</f>
        <v>0</v>
      </c>
      <c r="L271" s="181">
        <f>L272+L273</f>
        <v>1</v>
      </c>
      <c r="M271" s="54"/>
      <c r="N271" s="75">
        <f t="shared" si="76"/>
        <v>0</v>
      </c>
    </row>
    <row r="272" spans="1:14">
      <c r="A272" s="57"/>
      <c r="B272" s="95" t="s">
        <v>215</v>
      </c>
      <c r="C272" s="55">
        <f t="shared" si="75"/>
        <v>1</v>
      </c>
      <c r="D272" s="55"/>
      <c r="E272" s="55"/>
      <c r="F272" s="55"/>
      <c r="G272" s="55">
        <v>1</v>
      </c>
      <c r="H272" s="181">
        <f t="shared" si="69"/>
        <v>1</v>
      </c>
      <c r="I272" s="185"/>
      <c r="J272" s="185"/>
      <c r="K272" s="185"/>
      <c r="L272" s="185">
        <v>1</v>
      </c>
      <c r="M272" s="55"/>
      <c r="N272" s="75">
        <f t="shared" si="76"/>
        <v>0</v>
      </c>
    </row>
    <row r="273" spans="1:14" s="24" customFormat="1">
      <c r="A273" s="57"/>
      <c r="B273" s="95" t="s">
        <v>255</v>
      </c>
      <c r="C273" s="55">
        <f t="shared" si="75"/>
        <v>1</v>
      </c>
      <c r="D273" s="55"/>
      <c r="E273" s="55">
        <v>1</v>
      </c>
      <c r="F273" s="55">
        <v>0</v>
      </c>
      <c r="G273" s="55"/>
      <c r="H273" s="181">
        <f t="shared" si="69"/>
        <v>1</v>
      </c>
      <c r="I273" s="185"/>
      <c r="J273" s="185">
        <v>1</v>
      </c>
      <c r="K273" s="185"/>
      <c r="L273" s="185"/>
      <c r="M273" s="55"/>
      <c r="N273" s="75">
        <f t="shared" si="76"/>
        <v>0</v>
      </c>
    </row>
    <row r="274" spans="1:14">
      <c r="A274" s="75"/>
      <c r="B274" s="103" t="s">
        <v>304</v>
      </c>
      <c r="C274" s="54">
        <f t="shared" si="75"/>
        <v>0</v>
      </c>
      <c r="D274" s="54">
        <f>D275</f>
        <v>0</v>
      </c>
      <c r="E274" s="54">
        <f>E275</f>
        <v>0</v>
      </c>
      <c r="F274" s="54">
        <f>F275</f>
        <v>0</v>
      </c>
      <c r="G274" s="54">
        <f>G275</f>
        <v>0</v>
      </c>
      <c r="H274" s="181">
        <f t="shared" si="69"/>
        <v>1</v>
      </c>
      <c r="I274" s="181">
        <f>I275</f>
        <v>0</v>
      </c>
      <c r="J274" s="181">
        <f>J275</f>
        <v>1</v>
      </c>
      <c r="K274" s="181">
        <f>K275</f>
        <v>0</v>
      </c>
      <c r="L274" s="181">
        <f>L275</f>
        <v>0</v>
      </c>
      <c r="M274" s="54">
        <f>M275</f>
        <v>0</v>
      </c>
      <c r="N274" s="75">
        <f t="shared" si="76"/>
        <v>1</v>
      </c>
    </row>
    <row r="275" spans="1:14" s="24" customFormat="1">
      <c r="A275" s="57"/>
      <c r="B275" s="95" t="s">
        <v>295</v>
      </c>
      <c r="C275" s="55">
        <f t="shared" si="75"/>
        <v>0</v>
      </c>
      <c r="D275" s="55"/>
      <c r="E275" s="55"/>
      <c r="F275" s="55"/>
      <c r="G275" s="55"/>
      <c r="H275" s="181">
        <f t="shared" si="69"/>
        <v>1</v>
      </c>
      <c r="I275" s="185"/>
      <c r="J275" s="185">
        <v>1</v>
      </c>
      <c r="K275" s="185"/>
      <c r="L275" s="185"/>
      <c r="M275" s="55"/>
      <c r="N275" s="75">
        <f t="shared" si="76"/>
        <v>1</v>
      </c>
    </row>
    <row r="276" spans="1:14">
      <c r="A276" s="75"/>
      <c r="B276" s="93" t="s">
        <v>296</v>
      </c>
      <c r="C276" s="54">
        <f>D276+E276+F276+G276</f>
        <v>1</v>
      </c>
      <c r="D276" s="54">
        <f>D277</f>
        <v>0</v>
      </c>
      <c r="E276" s="54">
        <f>E277</f>
        <v>1</v>
      </c>
      <c r="F276" s="54">
        <f>F277</f>
        <v>0</v>
      </c>
      <c r="G276" s="54">
        <f>G277</f>
        <v>0</v>
      </c>
      <c r="H276" s="181">
        <f t="shared" si="69"/>
        <v>1</v>
      </c>
      <c r="I276" s="181">
        <f>I277</f>
        <v>1</v>
      </c>
      <c r="J276" s="181">
        <f>J277</f>
        <v>0</v>
      </c>
      <c r="K276" s="181">
        <f>K277</f>
        <v>0</v>
      </c>
      <c r="L276" s="181">
        <f>L277</f>
        <v>0</v>
      </c>
      <c r="M276" s="54"/>
      <c r="N276" s="75">
        <f>H276-C276</f>
        <v>0</v>
      </c>
    </row>
    <row r="277" spans="1:14">
      <c r="A277" s="57"/>
      <c r="B277" s="95" t="s">
        <v>272</v>
      </c>
      <c r="C277" s="55">
        <f t="shared" si="75"/>
        <v>1</v>
      </c>
      <c r="D277" s="55"/>
      <c r="E277" s="55">
        <v>1</v>
      </c>
      <c r="F277" s="55"/>
      <c r="G277" s="55"/>
      <c r="H277" s="181">
        <f t="shared" si="69"/>
        <v>1</v>
      </c>
      <c r="I277" s="185">
        <v>1</v>
      </c>
      <c r="J277" s="185"/>
      <c r="K277" s="185"/>
      <c r="L277" s="185"/>
      <c r="M277" s="55"/>
      <c r="N277" s="75">
        <f t="shared" si="76"/>
        <v>0</v>
      </c>
    </row>
    <row r="278" spans="1:14" s="24" customFormat="1" ht="25.5">
      <c r="A278" s="75"/>
      <c r="B278" s="94" t="s">
        <v>216</v>
      </c>
      <c r="C278" s="54">
        <f t="shared" si="75"/>
        <v>2</v>
      </c>
      <c r="D278" s="54">
        <f>D279+D280</f>
        <v>0</v>
      </c>
      <c r="E278" s="54">
        <f t="shared" ref="E278:L278" si="85">E279+E280</f>
        <v>0</v>
      </c>
      <c r="F278" s="54">
        <f t="shared" si="85"/>
        <v>0</v>
      </c>
      <c r="G278" s="54">
        <f t="shared" si="85"/>
        <v>2</v>
      </c>
      <c r="H278" s="181">
        <f t="shared" si="69"/>
        <v>0</v>
      </c>
      <c r="I278" s="181">
        <f t="shared" si="85"/>
        <v>0</v>
      </c>
      <c r="J278" s="181">
        <f t="shared" si="85"/>
        <v>0</v>
      </c>
      <c r="K278" s="181">
        <f t="shared" si="85"/>
        <v>0</v>
      </c>
      <c r="L278" s="181">
        <f t="shared" si="85"/>
        <v>0</v>
      </c>
      <c r="M278" s="54"/>
      <c r="N278" s="75">
        <f t="shared" si="76"/>
        <v>-2</v>
      </c>
    </row>
    <row r="279" spans="1:14">
      <c r="A279" s="57"/>
      <c r="B279" s="91" t="s">
        <v>217</v>
      </c>
      <c r="C279" s="55">
        <f t="shared" si="75"/>
        <v>1</v>
      </c>
      <c r="D279" s="55"/>
      <c r="E279" s="55"/>
      <c r="F279" s="55"/>
      <c r="G279" s="55">
        <v>1</v>
      </c>
      <c r="H279" s="181">
        <f t="shared" si="69"/>
        <v>0</v>
      </c>
      <c r="I279" s="185"/>
      <c r="J279" s="185"/>
      <c r="K279" s="185"/>
      <c r="L279" s="185">
        <v>0</v>
      </c>
      <c r="M279" s="55"/>
      <c r="N279" s="75">
        <f t="shared" si="76"/>
        <v>-1</v>
      </c>
    </row>
    <row r="280" spans="1:14" s="24" customFormat="1" ht="51">
      <c r="A280" s="57"/>
      <c r="B280" s="91" t="s">
        <v>218</v>
      </c>
      <c r="C280" s="55">
        <f t="shared" si="75"/>
        <v>1</v>
      </c>
      <c r="D280" s="55"/>
      <c r="E280" s="55"/>
      <c r="F280" s="55"/>
      <c r="G280" s="55">
        <v>1</v>
      </c>
      <c r="H280" s="181">
        <f t="shared" si="69"/>
        <v>0</v>
      </c>
      <c r="I280" s="185"/>
      <c r="J280" s="185"/>
      <c r="K280" s="185"/>
      <c r="L280" s="185">
        <v>0</v>
      </c>
      <c r="M280" s="102" t="s">
        <v>346</v>
      </c>
      <c r="N280" s="75">
        <f t="shared" si="76"/>
        <v>-1</v>
      </c>
    </row>
    <row r="281" spans="1:14" ht="25.5">
      <c r="A281" s="75"/>
      <c r="B281" s="94" t="s">
        <v>263</v>
      </c>
      <c r="C281" s="54">
        <f t="shared" si="75"/>
        <v>1</v>
      </c>
      <c r="D281" s="54"/>
      <c r="E281" s="54">
        <v>1</v>
      </c>
      <c r="F281" s="54"/>
      <c r="G281" s="54"/>
      <c r="H281" s="181">
        <f t="shared" si="69"/>
        <v>1</v>
      </c>
      <c r="I281" s="181"/>
      <c r="J281" s="181">
        <v>1</v>
      </c>
      <c r="K281" s="181"/>
      <c r="L281" s="181"/>
      <c r="M281" s="54"/>
      <c r="N281" s="75">
        <f t="shared" si="76"/>
        <v>0</v>
      </c>
    </row>
    <row r="282" spans="1:14" s="24" customFormat="1">
      <c r="A282" s="75"/>
      <c r="B282" s="94" t="s">
        <v>264</v>
      </c>
      <c r="C282" s="54">
        <f t="shared" si="75"/>
        <v>1</v>
      </c>
      <c r="D282" s="54"/>
      <c r="E282" s="54">
        <v>1</v>
      </c>
      <c r="F282" s="54"/>
      <c r="G282" s="54"/>
      <c r="H282" s="181">
        <f t="shared" si="69"/>
        <v>1</v>
      </c>
      <c r="I282" s="181"/>
      <c r="J282" s="181">
        <v>1</v>
      </c>
      <c r="K282" s="181"/>
      <c r="L282" s="181"/>
      <c r="M282" s="54"/>
      <c r="N282" s="75">
        <f t="shared" si="76"/>
        <v>0</v>
      </c>
    </row>
    <row r="283" spans="1:14" ht="38.25">
      <c r="A283" s="75"/>
      <c r="B283" s="94" t="s">
        <v>273</v>
      </c>
      <c r="C283" s="54">
        <f t="shared" si="75"/>
        <v>1</v>
      </c>
      <c r="D283" s="54"/>
      <c r="E283" s="54">
        <v>1</v>
      </c>
      <c r="F283" s="54"/>
      <c r="G283" s="54"/>
      <c r="H283" s="181">
        <f t="shared" si="69"/>
        <v>0</v>
      </c>
      <c r="I283" s="181"/>
      <c r="J283" s="181">
        <v>0</v>
      </c>
      <c r="K283" s="181"/>
      <c r="L283" s="181"/>
      <c r="M283" s="54" t="s">
        <v>360</v>
      </c>
      <c r="N283" s="75">
        <f t="shared" si="76"/>
        <v>-1</v>
      </c>
    </row>
    <row r="284" spans="1:14" ht="25.5">
      <c r="A284" s="75"/>
      <c r="B284" s="94" t="s">
        <v>274</v>
      </c>
      <c r="C284" s="54">
        <f t="shared" si="75"/>
        <v>1</v>
      </c>
      <c r="D284" s="54"/>
      <c r="E284" s="54">
        <v>1</v>
      </c>
      <c r="F284" s="54"/>
      <c r="G284" s="54"/>
      <c r="H284" s="181">
        <f t="shared" si="69"/>
        <v>1</v>
      </c>
      <c r="I284" s="181"/>
      <c r="J284" s="181">
        <v>1</v>
      </c>
      <c r="K284" s="181"/>
      <c r="L284" s="181"/>
      <c r="M284" s="54"/>
      <c r="N284" s="75">
        <f t="shared" si="76"/>
        <v>0</v>
      </c>
    </row>
    <row r="285" spans="1:14" s="24" customFormat="1">
      <c r="A285" s="75"/>
      <c r="B285" s="54" t="s">
        <v>139</v>
      </c>
      <c r="C285" s="54">
        <f>C286+C298+C303+C309+C314+C319+C326+C333</f>
        <v>43</v>
      </c>
      <c r="D285" s="54">
        <f>D286+D298+D303+D309+D314+D319+D326+D333</f>
        <v>0</v>
      </c>
      <c r="E285" s="54">
        <f>E286+E298+E303+E309+E314+E319+E326+E333</f>
        <v>8</v>
      </c>
      <c r="F285" s="54">
        <f>F286+F298+F303+F309+F314+F319+F326+F333</f>
        <v>10</v>
      </c>
      <c r="G285" s="54">
        <f>G286+G298+G303+G309+G314+G319+G326+G333</f>
        <v>25</v>
      </c>
      <c r="H285" s="181">
        <f t="shared" si="69"/>
        <v>33</v>
      </c>
      <c r="I285" s="181">
        <f t="shared" ref="I285:N285" si="86">I286+I298+I303+I309+I314+I326+I333+I319</f>
        <v>0</v>
      </c>
      <c r="J285" s="181">
        <f t="shared" si="86"/>
        <v>12</v>
      </c>
      <c r="K285" s="181">
        <f t="shared" si="86"/>
        <v>5</v>
      </c>
      <c r="L285" s="181">
        <f t="shared" si="86"/>
        <v>16</v>
      </c>
      <c r="M285" s="54">
        <f t="shared" si="86"/>
        <v>0</v>
      </c>
      <c r="N285" s="54">
        <f t="shared" si="86"/>
        <v>-10</v>
      </c>
    </row>
    <row r="286" spans="1:14" s="24" customFormat="1">
      <c r="A286" s="57"/>
      <c r="B286" s="94" t="s">
        <v>219</v>
      </c>
      <c r="C286" s="55">
        <f t="shared" ref="C286:L286" si="87">SUM(C287:C297)</f>
        <v>10</v>
      </c>
      <c r="D286" s="55">
        <f t="shared" si="87"/>
        <v>0</v>
      </c>
      <c r="E286" s="55">
        <f>SUM(E287:E297)</f>
        <v>5</v>
      </c>
      <c r="F286" s="55">
        <f t="shared" si="87"/>
        <v>2</v>
      </c>
      <c r="G286" s="55">
        <f t="shared" si="87"/>
        <v>3</v>
      </c>
      <c r="H286" s="181">
        <f t="shared" si="69"/>
        <v>6</v>
      </c>
      <c r="I286" s="185">
        <f t="shared" si="87"/>
        <v>0</v>
      </c>
      <c r="J286" s="185">
        <f t="shared" si="87"/>
        <v>2</v>
      </c>
      <c r="K286" s="185">
        <f t="shared" si="87"/>
        <v>2</v>
      </c>
      <c r="L286" s="185">
        <f t="shared" si="87"/>
        <v>2</v>
      </c>
      <c r="M286" s="55"/>
      <c r="N286" s="75">
        <f t="shared" si="76"/>
        <v>-4</v>
      </c>
    </row>
    <row r="287" spans="1:14" s="24" customFormat="1" ht="34.5" customHeight="1">
      <c r="A287" s="57"/>
      <c r="B287" s="104" t="s">
        <v>221</v>
      </c>
      <c r="C287" s="55">
        <f t="shared" si="75"/>
        <v>1</v>
      </c>
      <c r="D287" s="55"/>
      <c r="E287" s="55"/>
      <c r="F287" s="55"/>
      <c r="G287" s="55">
        <v>1</v>
      </c>
      <c r="H287" s="181">
        <f t="shared" si="69"/>
        <v>1</v>
      </c>
      <c r="I287" s="185"/>
      <c r="J287" s="185"/>
      <c r="K287" s="185"/>
      <c r="L287" s="185">
        <v>1</v>
      </c>
      <c r="M287" s="55"/>
      <c r="N287" s="75">
        <f t="shared" si="76"/>
        <v>0</v>
      </c>
    </row>
    <row r="288" spans="1:14" s="24" customFormat="1">
      <c r="A288" s="57"/>
      <c r="B288" s="104" t="s">
        <v>177</v>
      </c>
      <c r="C288" s="55">
        <v>1</v>
      </c>
      <c r="D288" s="55"/>
      <c r="E288" s="55"/>
      <c r="F288" s="55">
        <v>1</v>
      </c>
      <c r="G288" s="55"/>
      <c r="H288" s="181">
        <f t="shared" si="69"/>
        <v>1</v>
      </c>
      <c r="I288" s="185"/>
      <c r="J288" s="185"/>
      <c r="K288" s="185">
        <v>1</v>
      </c>
      <c r="L288" s="185"/>
      <c r="M288" s="55"/>
      <c r="N288" s="75">
        <f t="shared" si="76"/>
        <v>0</v>
      </c>
    </row>
    <row r="289" spans="1:14" s="24" customFormat="1">
      <c r="A289" s="57"/>
      <c r="B289" s="105" t="s">
        <v>222</v>
      </c>
      <c r="C289" s="55">
        <f t="shared" si="75"/>
        <v>1</v>
      </c>
      <c r="D289" s="55"/>
      <c r="E289" s="55"/>
      <c r="F289" s="55">
        <v>1</v>
      </c>
      <c r="G289" s="55"/>
      <c r="H289" s="181">
        <f t="shared" si="69"/>
        <v>1</v>
      </c>
      <c r="I289" s="185"/>
      <c r="J289" s="185">
        <v>1</v>
      </c>
      <c r="K289" s="185"/>
      <c r="L289" s="185"/>
      <c r="M289" s="55"/>
      <c r="N289" s="75">
        <f t="shared" si="76"/>
        <v>0</v>
      </c>
    </row>
    <row r="290" spans="1:14">
      <c r="A290" s="57"/>
      <c r="B290" s="104" t="s">
        <v>223</v>
      </c>
      <c r="C290" s="55">
        <f t="shared" si="75"/>
        <v>1</v>
      </c>
      <c r="D290" s="55"/>
      <c r="E290" s="55"/>
      <c r="F290" s="55"/>
      <c r="G290" s="55">
        <v>1</v>
      </c>
      <c r="H290" s="181">
        <f t="shared" si="69"/>
        <v>1</v>
      </c>
      <c r="I290" s="185"/>
      <c r="J290" s="185"/>
      <c r="K290" s="185"/>
      <c r="L290" s="185">
        <v>1</v>
      </c>
      <c r="M290" s="55"/>
      <c r="N290" s="75">
        <f t="shared" si="76"/>
        <v>0</v>
      </c>
    </row>
    <row r="291" spans="1:14">
      <c r="A291" s="57"/>
      <c r="B291" s="105" t="s">
        <v>224</v>
      </c>
      <c r="C291" s="55">
        <f t="shared" si="75"/>
        <v>1</v>
      </c>
      <c r="D291" s="55"/>
      <c r="E291" s="55"/>
      <c r="F291" s="55"/>
      <c r="G291" s="55">
        <v>1</v>
      </c>
      <c r="H291" s="181">
        <f t="shared" si="69"/>
        <v>1</v>
      </c>
      <c r="I291" s="185"/>
      <c r="J291" s="185"/>
      <c r="K291" s="185">
        <v>1</v>
      </c>
      <c r="L291" s="185"/>
      <c r="M291" s="55"/>
      <c r="N291" s="75">
        <f t="shared" si="76"/>
        <v>0</v>
      </c>
    </row>
    <row r="292" spans="1:14">
      <c r="A292" s="57"/>
      <c r="B292" s="105" t="s">
        <v>267</v>
      </c>
      <c r="C292" s="55">
        <f t="shared" si="75"/>
        <v>1</v>
      </c>
      <c r="D292" s="55"/>
      <c r="E292" s="55">
        <v>1</v>
      </c>
      <c r="F292" s="55"/>
      <c r="G292" s="55"/>
      <c r="H292" s="181">
        <f t="shared" ref="H292:H337" si="88">I292+J292+K292+L292</f>
        <v>1</v>
      </c>
      <c r="I292" s="185"/>
      <c r="J292" s="185">
        <v>1</v>
      </c>
      <c r="K292" s="185"/>
      <c r="L292" s="185"/>
      <c r="M292" s="55"/>
      <c r="N292" s="75">
        <f t="shared" si="76"/>
        <v>0</v>
      </c>
    </row>
    <row r="293" spans="1:14">
      <c r="A293" s="57"/>
      <c r="B293" s="105" t="s">
        <v>268</v>
      </c>
      <c r="C293" s="55">
        <f t="shared" si="75"/>
        <v>1</v>
      </c>
      <c r="D293" s="55"/>
      <c r="E293" s="55">
        <v>1</v>
      </c>
      <c r="F293" s="55"/>
      <c r="G293" s="55"/>
      <c r="H293" s="181">
        <f t="shared" si="88"/>
        <v>0</v>
      </c>
      <c r="I293" s="185"/>
      <c r="J293" s="185"/>
      <c r="K293" s="185"/>
      <c r="L293" s="185">
        <v>0</v>
      </c>
      <c r="M293" s="55"/>
      <c r="N293" s="75">
        <f t="shared" si="76"/>
        <v>-1</v>
      </c>
    </row>
    <row r="294" spans="1:14">
      <c r="A294" s="57"/>
      <c r="B294" s="105" t="s">
        <v>269</v>
      </c>
      <c r="C294" s="55">
        <f t="shared" si="75"/>
        <v>1</v>
      </c>
      <c r="D294" s="55"/>
      <c r="E294" s="55">
        <v>1</v>
      </c>
      <c r="F294" s="55"/>
      <c r="G294" s="55"/>
      <c r="H294" s="181">
        <f t="shared" si="88"/>
        <v>0</v>
      </c>
      <c r="I294" s="185"/>
      <c r="J294" s="185"/>
      <c r="K294" s="185"/>
      <c r="L294" s="185">
        <v>0</v>
      </c>
      <c r="M294" s="55"/>
      <c r="N294" s="75">
        <f t="shared" si="76"/>
        <v>-1</v>
      </c>
    </row>
    <row r="295" spans="1:14">
      <c r="A295" s="57"/>
      <c r="B295" s="105" t="s">
        <v>270</v>
      </c>
      <c r="C295" s="55">
        <f t="shared" si="75"/>
        <v>1</v>
      </c>
      <c r="D295" s="55"/>
      <c r="E295" s="55">
        <v>1</v>
      </c>
      <c r="F295" s="55"/>
      <c r="G295" s="55"/>
      <c r="H295" s="181">
        <f t="shared" si="88"/>
        <v>0</v>
      </c>
      <c r="I295" s="185"/>
      <c r="J295" s="185"/>
      <c r="K295" s="185"/>
      <c r="L295" s="185">
        <v>0</v>
      </c>
      <c r="M295" s="55"/>
      <c r="N295" s="75">
        <f t="shared" si="76"/>
        <v>-1</v>
      </c>
    </row>
    <row r="296" spans="1:14">
      <c r="A296" s="57"/>
      <c r="B296" s="105" t="s">
        <v>271</v>
      </c>
      <c r="C296" s="55">
        <f t="shared" si="75"/>
        <v>1</v>
      </c>
      <c r="D296" s="55"/>
      <c r="E296" s="55">
        <v>1</v>
      </c>
      <c r="F296" s="55"/>
      <c r="G296" s="55"/>
      <c r="H296" s="181">
        <f t="shared" si="88"/>
        <v>0</v>
      </c>
      <c r="I296" s="185"/>
      <c r="J296" s="185"/>
      <c r="K296" s="185"/>
      <c r="L296" s="185">
        <v>0</v>
      </c>
      <c r="M296" s="55"/>
      <c r="N296" s="75">
        <f t="shared" si="76"/>
        <v>-1</v>
      </c>
    </row>
    <row r="297" spans="1:14" ht="25.5">
      <c r="A297" s="57"/>
      <c r="B297" s="177" t="s">
        <v>256</v>
      </c>
      <c r="C297" s="55">
        <v>0</v>
      </c>
      <c r="D297" s="55"/>
      <c r="E297" s="55"/>
      <c r="F297" s="55"/>
      <c r="G297" s="55">
        <v>0</v>
      </c>
      <c r="H297" s="181">
        <f t="shared" si="88"/>
        <v>0</v>
      </c>
      <c r="I297" s="185"/>
      <c r="J297" s="185"/>
      <c r="K297" s="185"/>
      <c r="L297" s="185"/>
      <c r="M297" s="79" t="s">
        <v>347</v>
      </c>
      <c r="N297" s="178">
        <f t="shared" si="76"/>
        <v>0</v>
      </c>
    </row>
    <row r="298" spans="1:14">
      <c r="A298" s="57"/>
      <c r="B298" s="94" t="s">
        <v>226</v>
      </c>
      <c r="C298" s="55">
        <f t="shared" si="75"/>
        <v>4</v>
      </c>
      <c r="D298" s="55">
        <f>SUM(D299:D302)</f>
        <v>0</v>
      </c>
      <c r="E298" s="55">
        <f t="shared" ref="E298:I298" si="89">SUM(E299:E302)</f>
        <v>1</v>
      </c>
      <c r="F298" s="55">
        <f t="shared" si="89"/>
        <v>1</v>
      </c>
      <c r="G298" s="55">
        <f t="shared" si="89"/>
        <v>2</v>
      </c>
      <c r="H298" s="181">
        <f t="shared" si="88"/>
        <v>4</v>
      </c>
      <c r="I298" s="185">
        <f t="shared" si="89"/>
        <v>0</v>
      </c>
      <c r="J298" s="185">
        <f t="shared" ref="J298" si="90">SUM(J299:J302)</f>
        <v>2</v>
      </c>
      <c r="K298" s="185">
        <f t="shared" ref="K298" si="91">SUM(K299:K302)</f>
        <v>0</v>
      </c>
      <c r="L298" s="185">
        <f t="shared" ref="L298" si="92">SUM(L299:L302)</f>
        <v>2</v>
      </c>
      <c r="M298" s="55">
        <f>SUM(M299:M301)</f>
        <v>0</v>
      </c>
      <c r="N298" s="75">
        <f t="shared" si="76"/>
        <v>0</v>
      </c>
    </row>
    <row r="299" spans="1:14">
      <c r="A299" s="57"/>
      <c r="B299" s="106" t="s">
        <v>177</v>
      </c>
      <c r="C299" s="55">
        <f t="shared" si="75"/>
        <v>1</v>
      </c>
      <c r="D299" s="55"/>
      <c r="E299" s="55"/>
      <c r="F299" s="55">
        <v>1</v>
      </c>
      <c r="G299" s="55"/>
      <c r="H299" s="181">
        <f t="shared" si="88"/>
        <v>1</v>
      </c>
      <c r="I299" s="185"/>
      <c r="J299" s="185">
        <v>1</v>
      </c>
      <c r="K299" s="185"/>
      <c r="L299" s="185"/>
      <c r="M299" s="55"/>
      <c r="N299" s="75">
        <f t="shared" si="76"/>
        <v>0</v>
      </c>
    </row>
    <row r="300" spans="1:14">
      <c r="A300" s="57"/>
      <c r="B300" s="106" t="s">
        <v>221</v>
      </c>
      <c r="C300" s="55">
        <f t="shared" si="75"/>
        <v>1</v>
      </c>
      <c r="D300" s="55"/>
      <c r="E300" s="55"/>
      <c r="F300" s="55"/>
      <c r="G300" s="55">
        <v>1</v>
      </c>
      <c r="H300" s="181">
        <f t="shared" si="88"/>
        <v>1</v>
      </c>
      <c r="I300" s="185"/>
      <c r="J300" s="185"/>
      <c r="K300" s="185"/>
      <c r="L300" s="185">
        <v>1</v>
      </c>
      <c r="M300" s="55"/>
      <c r="N300" s="75">
        <f t="shared" si="76"/>
        <v>0</v>
      </c>
    </row>
    <row r="301" spans="1:14" ht="25.5">
      <c r="A301" s="57"/>
      <c r="B301" s="106" t="s">
        <v>229</v>
      </c>
      <c r="C301" s="55">
        <f t="shared" si="75"/>
        <v>1</v>
      </c>
      <c r="D301" s="55"/>
      <c r="E301" s="55">
        <v>1</v>
      </c>
      <c r="F301" s="55"/>
      <c r="G301" s="55"/>
      <c r="H301" s="181">
        <f t="shared" si="88"/>
        <v>1</v>
      </c>
      <c r="I301" s="185"/>
      <c r="J301" s="185">
        <v>1</v>
      </c>
      <c r="K301" s="185"/>
      <c r="L301" s="185"/>
      <c r="M301" s="55"/>
      <c r="N301" s="75">
        <f t="shared" si="76"/>
        <v>0</v>
      </c>
    </row>
    <row r="302" spans="1:14">
      <c r="A302" s="57"/>
      <c r="B302" s="106" t="s">
        <v>361</v>
      </c>
      <c r="C302" s="55"/>
      <c r="D302" s="55"/>
      <c r="E302" s="55"/>
      <c r="F302" s="55"/>
      <c r="G302" s="55">
        <v>1</v>
      </c>
      <c r="H302" s="181">
        <f t="shared" si="88"/>
        <v>1</v>
      </c>
      <c r="I302" s="185"/>
      <c r="J302" s="185"/>
      <c r="K302" s="185"/>
      <c r="L302" s="185">
        <v>1</v>
      </c>
      <c r="M302" s="55"/>
      <c r="N302" s="117"/>
    </row>
    <row r="303" spans="1:14">
      <c r="A303" s="57"/>
      <c r="B303" s="94" t="s">
        <v>146</v>
      </c>
      <c r="C303" s="55">
        <f t="shared" si="75"/>
        <v>5</v>
      </c>
      <c r="D303" s="55">
        <f>SUM(D304:D308)</f>
        <v>0</v>
      </c>
      <c r="E303" s="55">
        <f t="shared" ref="E303:I303" si="93">SUM(E304:E308)</f>
        <v>0</v>
      </c>
      <c r="F303" s="55">
        <f t="shared" si="93"/>
        <v>2</v>
      </c>
      <c r="G303" s="55">
        <f t="shared" si="93"/>
        <v>3</v>
      </c>
      <c r="H303" s="181">
        <f t="shared" si="88"/>
        <v>4</v>
      </c>
      <c r="I303" s="185">
        <f t="shared" si="93"/>
        <v>0</v>
      </c>
      <c r="J303" s="185">
        <f t="shared" ref="J303" si="94">SUM(J304:J308)</f>
        <v>2</v>
      </c>
      <c r="K303" s="185">
        <f t="shared" ref="K303" si="95">SUM(K304:K308)</f>
        <v>0</v>
      </c>
      <c r="L303" s="185">
        <f t="shared" ref="L303" si="96">SUM(L304:L308)</f>
        <v>2</v>
      </c>
      <c r="M303" s="55">
        <f>SUM(M304:M307)</f>
        <v>0</v>
      </c>
      <c r="N303" s="75">
        <f t="shared" si="76"/>
        <v>-1</v>
      </c>
    </row>
    <row r="304" spans="1:14">
      <c r="A304" s="57"/>
      <c r="B304" s="107" t="s">
        <v>230</v>
      </c>
      <c r="C304" s="55">
        <f t="shared" si="75"/>
        <v>1</v>
      </c>
      <c r="D304" s="55"/>
      <c r="E304" s="55"/>
      <c r="F304" s="55"/>
      <c r="G304" s="55">
        <v>1</v>
      </c>
      <c r="H304" s="181">
        <f t="shared" si="88"/>
        <v>1</v>
      </c>
      <c r="I304" s="185"/>
      <c r="J304" s="185"/>
      <c r="K304" s="185"/>
      <c r="L304" s="185">
        <v>1</v>
      </c>
      <c r="M304" s="55"/>
      <c r="N304" s="75">
        <f t="shared" si="76"/>
        <v>0</v>
      </c>
    </row>
    <row r="305" spans="1:14">
      <c r="A305" s="57"/>
      <c r="B305" s="107" t="s">
        <v>231</v>
      </c>
      <c r="C305" s="55">
        <f t="shared" si="75"/>
        <v>1</v>
      </c>
      <c r="D305" s="55"/>
      <c r="E305" s="55"/>
      <c r="F305" s="55">
        <v>1</v>
      </c>
      <c r="G305" s="55"/>
      <c r="H305" s="181">
        <f t="shared" si="88"/>
        <v>1</v>
      </c>
      <c r="I305" s="185"/>
      <c r="J305" s="185">
        <v>1</v>
      </c>
      <c r="K305" s="185"/>
      <c r="L305" s="185"/>
      <c r="M305" s="55"/>
      <c r="N305" s="75">
        <f t="shared" si="76"/>
        <v>0</v>
      </c>
    </row>
    <row r="306" spans="1:14">
      <c r="A306" s="57"/>
      <c r="B306" s="107" t="s">
        <v>232</v>
      </c>
      <c r="C306" s="55">
        <f t="shared" si="75"/>
        <v>1</v>
      </c>
      <c r="D306" s="55"/>
      <c r="E306" s="55"/>
      <c r="F306" s="55">
        <v>1</v>
      </c>
      <c r="G306" s="55"/>
      <c r="H306" s="181">
        <f t="shared" si="88"/>
        <v>1</v>
      </c>
      <c r="I306" s="185"/>
      <c r="J306" s="185">
        <v>1</v>
      </c>
      <c r="K306" s="185"/>
      <c r="L306" s="185"/>
      <c r="M306" s="55"/>
      <c r="N306" s="75">
        <f t="shared" si="76"/>
        <v>0</v>
      </c>
    </row>
    <row r="307" spans="1:14" ht="25.5">
      <c r="A307" s="57"/>
      <c r="B307" s="95" t="s">
        <v>236</v>
      </c>
      <c r="C307" s="55">
        <f t="shared" si="75"/>
        <v>1</v>
      </c>
      <c r="D307" s="55"/>
      <c r="E307" s="55"/>
      <c r="F307" s="55"/>
      <c r="G307" s="55">
        <v>1</v>
      </c>
      <c r="H307" s="181">
        <f t="shared" si="88"/>
        <v>1</v>
      </c>
      <c r="I307" s="185"/>
      <c r="J307" s="185"/>
      <c r="K307" s="185"/>
      <c r="L307" s="185">
        <v>1</v>
      </c>
      <c r="M307" s="55"/>
      <c r="N307" s="75">
        <f t="shared" si="76"/>
        <v>0</v>
      </c>
    </row>
    <row r="308" spans="1:14">
      <c r="A308" s="57"/>
      <c r="B308" s="95" t="s">
        <v>362</v>
      </c>
      <c r="C308" s="55"/>
      <c r="D308" s="55"/>
      <c r="E308" s="55"/>
      <c r="F308" s="55"/>
      <c r="G308" s="55">
        <v>1</v>
      </c>
      <c r="H308" s="181">
        <f t="shared" si="88"/>
        <v>0</v>
      </c>
      <c r="I308" s="185"/>
      <c r="J308" s="185"/>
      <c r="K308" s="185"/>
      <c r="L308" s="185">
        <v>0</v>
      </c>
      <c r="M308" s="55"/>
      <c r="N308" s="117"/>
    </row>
    <row r="309" spans="1:14">
      <c r="A309" s="57"/>
      <c r="B309" s="94" t="s">
        <v>238</v>
      </c>
      <c r="C309" s="55">
        <f t="shared" si="75"/>
        <v>4</v>
      </c>
      <c r="D309" s="55">
        <f>SUM(D310:D313)</f>
        <v>0</v>
      </c>
      <c r="E309" s="55">
        <f>SUM(E310:E313)</f>
        <v>1</v>
      </c>
      <c r="F309" s="55">
        <f>SUM(F310:F313)</f>
        <v>0</v>
      </c>
      <c r="G309" s="55">
        <f>SUM(G310:G313)</f>
        <v>3</v>
      </c>
      <c r="H309" s="181">
        <f t="shared" si="88"/>
        <v>3</v>
      </c>
      <c r="I309" s="185">
        <f>SUM(I310:I313)</f>
        <v>0</v>
      </c>
      <c r="J309" s="185">
        <f>SUM(J310:J313)</f>
        <v>1</v>
      </c>
      <c r="K309" s="185">
        <f>SUM(K310:K313)</f>
        <v>1</v>
      </c>
      <c r="L309" s="185">
        <f>SUM(L310:L313)</f>
        <v>1</v>
      </c>
      <c r="M309" s="55">
        <f>SUM(M310:M313)</f>
        <v>0</v>
      </c>
      <c r="N309" s="75">
        <f t="shared" si="76"/>
        <v>-1</v>
      </c>
    </row>
    <row r="310" spans="1:14">
      <c r="A310" s="57"/>
      <c r="B310" s="108" t="s">
        <v>232</v>
      </c>
      <c r="C310" s="55">
        <f t="shared" si="75"/>
        <v>1</v>
      </c>
      <c r="D310" s="55"/>
      <c r="E310" s="55"/>
      <c r="F310" s="55"/>
      <c r="G310" s="55">
        <v>1</v>
      </c>
      <c r="H310" s="181">
        <f t="shared" si="88"/>
        <v>1</v>
      </c>
      <c r="I310" s="185"/>
      <c r="J310" s="185"/>
      <c r="K310" s="185">
        <v>1</v>
      </c>
      <c r="L310" s="185"/>
      <c r="M310" s="55"/>
      <c r="N310" s="75">
        <f t="shared" si="76"/>
        <v>0</v>
      </c>
    </row>
    <row r="311" spans="1:14">
      <c r="A311" s="57"/>
      <c r="B311" s="95" t="s">
        <v>239</v>
      </c>
      <c r="C311" s="55">
        <f t="shared" si="75"/>
        <v>1</v>
      </c>
      <c r="D311" s="55"/>
      <c r="E311" s="55">
        <v>1</v>
      </c>
      <c r="F311" s="55">
        <v>0</v>
      </c>
      <c r="G311" s="55"/>
      <c r="H311" s="181">
        <f t="shared" si="88"/>
        <v>1</v>
      </c>
      <c r="I311" s="185"/>
      <c r="J311" s="185">
        <v>1</v>
      </c>
      <c r="K311" s="185"/>
      <c r="L311" s="185"/>
      <c r="M311" s="55"/>
      <c r="N311" s="75">
        <f t="shared" si="76"/>
        <v>0</v>
      </c>
    </row>
    <row r="312" spans="1:14">
      <c r="A312" s="57"/>
      <c r="B312" s="95" t="s">
        <v>240</v>
      </c>
      <c r="C312" s="55">
        <f t="shared" ref="C312:C337" si="97">D312+E312+F312+G312</f>
        <v>1</v>
      </c>
      <c r="D312" s="55"/>
      <c r="E312" s="55"/>
      <c r="F312" s="55"/>
      <c r="G312" s="55">
        <v>1</v>
      </c>
      <c r="H312" s="181">
        <f t="shared" si="88"/>
        <v>0</v>
      </c>
      <c r="I312" s="185"/>
      <c r="J312" s="185"/>
      <c r="K312" s="185"/>
      <c r="L312" s="185">
        <v>0</v>
      </c>
      <c r="M312" s="55"/>
      <c r="N312" s="75">
        <f t="shared" ref="N312:N336" si="98">H312-C312</f>
        <v>-1</v>
      </c>
    </row>
    <row r="313" spans="1:14">
      <c r="A313" s="57"/>
      <c r="B313" s="95" t="s">
        <v>221</v>
      </c>
      <c r="C313" s="55">
        <f t="shared" si="97"/>
        <v>1</v>
      </c>
      <c r="D313" s="55"/>
      <c r="E313" s="55"/>
      <c r="F313" s="55"/>
      <c r="G313" s="55">
        <v>1</v>
      </c>
      <c r="H313" s="181">
        <f t="shared" si="88"/>
        <v>1</v>
      </c>
      <c r="I313" s="185"/>
      <c r="J313" s="185"/>
      <c r="K313" s="185"/>
      <c r="L313" s="185">
        <v>1</v>
      </c>
      <c r="M313" s="55"/>
      <c r="N313" s="75">
        <f t="shared" si="98"/>
        <v>0</v>
      </c>
    </row>
    <row r="314" spans="1:14">
      <c r="A314" s="57"/>
      <c r="B314" s="94" t="s">
        <v>151</v>
      </c>
      <c r="C314" s="55">
        <f t="shared" si="97"/>
        <v>4</v>
      </c>
      <c r="D314" s="55">
        <f>SUM(D315:D318)</f>
        <v>0</v>
      </c>
      <c r="E314" s="55">
        <f t="shared" ref="E314:I314" si="99">SUM(E315:E318)</f>
        <v>0</v>
      </c>
      <c r="F314" s="55">
        <f t="shared" si="99"/>
        <v>1</v>
      </c>
      <c r="G314" s="55">
        <f t="shared" si="99"/>
        <v>3</v>
      </c>
      <c r="H314" s="181">
        <f t="shared" si="88"/>
        <v>3</v>
      </c>
      <c r="I314" s="185">
        <f t="shared" si="99"/>
        <v>0</v>
      </c>
      <c r="J314" s="185">
        <f t="shared" ref="J314" si="100">SUM(J315:J318)</f>
        <v>1</v>
      </c>
      <c r="K314" s="185">
        <f t="shared" ref="K314" si="101">SUM(K315:K318)</f>
        <v>1</v>
      </c>
      <c r="L314" s="185">
        <f t="shared" ref="L314" si="102">SUM(L315:L318)</f>
        <v>1</v>
      </c>
      <c r="M314" s="55">
        <f>SUM(M315:M317)</f>
        <v>0</v>
      </c>
      <c r="N314" s="75">
        <f t="shared" si="98"/>
        <v>-1</v>
      </c>
    </row>
    <row r="315" spans="1:14" ht="25.5">
      <c r="A315" s="57"/>
      <c r="B315" s="110" t="s">
        <v>241</v>
      </c>
      <c r="C315" s="55">
        <f t="shared" si="97"/>
        <v>1</v>
      </c>
      <c r="D315" s="55"/>
      <c r="E315" s="55"/>
      <c r="F315" s="55"/>
      <c r="G315" s="55">
        <v>1</v>
      </c>
      <c r="H315" s="181">
        <f t="shared" si="88"/>
        <v>1</v>
      </c>
      <c r="I315" s="185"/>
      <c r="J315" s="185"/>
      <c r="K315" s="185"/>
      <c r="L315" s="185">
        <v>1</v>
      </c>
      <c r="M315" s="55"/>
      <c r="N315" s="75">
        <f t="shared" si="98"/>
        <v>0</v>
      </c>
    </row>
    <row r="316" spans="1:14">
      <c r="A316" s="57"/>
      <c r="B316" s="95" t="s">
        <v>242</v>
      </c>
      <c r="C316" s="55">
        <f t="shared" si="97"/>
        <v>1</v>
      </c>
      <c r="D316" s="55"/>
      <c r="E316" s="55"/>
      <c r="F316" s="55">
        <v>1</v>
      </c>
      <c r="G316" s="55"/>
      <c r="H316" s="181">
        <f t="shared" si="88"/>
        <v>1</v>
      </c>
      <c r="I316" s="185"/>
      <c r="J316" s="185">
        <v>1</v>
      </c>
      <c r="K316" s="185"/>
      <c r="L316" s="185"/>
      <c r="M316" s="55"/>
      <c r="N316" s="75">
        <f t="shared" si="98"/>
        <v>0</v>
      </c>
    </row>
    <row r="317" spans="1:14">
      <c r="A317" s="57"/>
      <c r="B317" s="109" t="s">
        <v>177</v>
      </c>
      <c r="C317" s="55">
        <f t="shared" si="97"/>
        <v>1</v>
      </c>
      <c r="D317" s="55"/>
      <c r="E317" s="55"/>
      <c r="F317" s="55"/>
      <c r="G317" s="55">
        <v>1</v>
      </c>
      <c r="H317" s="181">
        <f t="shared" si="88"/>
        <v>1</v>
      </c>
      <c r="I317" s="185"/>
      <c r="J317" s="185"/>
      <c r="K317" s="185">
        <v>1</v>
      </c>
      <c r="L317" s="185"/>
      <c r="M317" s="55"/>
      <c r="N317" s="75">
        <f t="shared" si="98"/>
        <v>0</v>
      </c>
    </row>
    <row r="318" spans="1:14">
      <c r="A318" s="57"/>
      <c r="B318" s="109" t="s">
        <v>362</v>
      </c>
      <c r="C318" s="55">
        <f t="shared" si="97"/>
        <v>1</v>
      </c>
      <c r="D318" s="55"/>
      <c r="E318" s="55"/>
      <c r="F318" s="55"/>
      <c r="G318" s="55">
        <v>1</v>
      </c>
      <c r="H318" s="181">
        <f t="shared" si="88"/>
        <v>0</v>
      </c>
      <c r="I318" s="185"/>
      <c r="J318" s="185"/>
      <c r="K318" s="185"/>
      <c r="L318" s="185">
        <v>0</v>
      </c>
      <c r="M318" s="55"/>
      <c r="N318" s="117"/>
    </row>
    <row r="319" spans="1:14">
      <c r="A319" s="57"/>
      <c r="B319" s="94" t="s">
        <v>152</v>
      </c>
      <c r="C319" s="55">
        <f t="shared" si="97"/>
        <v>6</v>
      </c>
      <c r="D319" s="55">
        <f>SUM(D320:D325)</f>
        <v>0</v>
      </c>
      <c r="E319" s="55">
        <f>SUM(E320:E325)</f>
        <v>0</v>
      </c>
      <c r="F319" s="55">
        <f>SUM(F320:F325)</f>
        <v>2</v>
      </c>
      <c r="G319" s="55">
        <f>SUM(G320:G325)</f>
        <v>4</v>
      </c>
      <c r="H319" s="181">
        <f t="shared" si="88"/>
        <v>5</v>
      </c>
      <c r="I319" s="185">
        <f>SUM(I320:I325)</f>
        <v>0</v>
      </c>
      <c r="J319" s="185">
        <f>SUM(J320:J325)</f>
        <v>1</v>
      </c>
      <c r="K319" s="185">
        <f>SUM(K320:K325)</f>
        <v>1</v>
      </c>
      <c r="L319" s="185">
        <f>SUM(L320:L325)</f>
        <v>3</v>
      </c>
      <c r="M319" s="55">
        <f>SUM(M320:M325)</f>
        <v>0</v>
      </c>
      <c r="N319" s="75">
        <f t="shared" si="98"/>
        <v>-1</v>
      </c>
    </row>
    <row r="320" spans="1:14">
      <c r="A320" s="57"/>
      <c r="B320" s="111" t="s">
        <v>243</v>
      </c>
      <c r="C320" s="55">
        <f t="shared" si="97"/>
        <v>1</v>
      </c>
      <c r="D320" s="55"/>
      <c r="E320" s="55"/>
      <c r="F320" s="55"/>
      <c r="G320" s="55">
        <v>1</v>
      </c>
      <c r="H320" s="181">
        <f t="shared" si="88"/>
        <v>0</v>
      </c>
      <c r="I320" s="185"/>
      <c r="J320" s="185"/>
      <c r="K320" s="185"/>
      <c r="L320" s="185">
        <v>0</v>
      </c>
      <c r="M320" s="55" t="s">
        <v>388</v>
      </c>
      <c r="N320" s="75">
        <f t="shared" si="98"/>
        <v>-1</v>
      </c>
    </row>
    <row r="321" spans="1:14">
      <c r="A321" s="57"/>
      <c r="B321" s="111" t="s">
        <v>244</v>
      </c>
      <c r="C321" s="55">
        <f t="shared" si="97"/>
        <v>1</v>
      </c>
      <c r="D321" s="55"/>
      <c r="E321" s="55"/>
      <c r="F321" s="55">
        <v>1</v>
      </c>
      <c r="G321" s="55">
        <v>0</v>
      </c>
      <c r="H321" s="181">
        <f t="shared" si="88"/>
        <v>1</v>
      </c>
      <c r="I321" s="185"/>
      <c r="J321" s="185">
        <v>1</v>
      </c>
      <c r="K321" s="185"/>
      <c r="L321" s="185"/>
      <c r="M321" s="55"/>
      <c r="N321" s="75">
        <f t="shared" si="98"/>
        <v>0</v>
      </c>
    </row>
    <row r="322" spans="1:14" ht="25.5">
      <c r="A322" s="57"/>
      <c r="B322" s="111" t="s">
        <v>245</v>
      </c>
      <c r="C322" s="55">
        <f t="shared" si="97"/>
        <v>1</v>
      </c>
      <c r="D322" s="55"/>
      <c r="E322" s="55"/>
      <c r="F322" s="55">
        <v>1</v>
      </c>
      <c r="G322" s="55"/>
      <c r="H322" s="181">
        <f t="shared" si="88"/>
        <v>1</v>
      </c>
      <c r="I322" s="185"/>
      <c r="J322" s="185"/>
      <c r="K322" s="185">
        <v>1</v>
      </c>
      <c r="L322" s="185"/>
      <c r="M322" s="55"/>
      <c r="N322" s="75">
        <f t="shared" si="98"/>
        <v>0</v>
      </c>
    </row>
    <row r="323" spans="1:14">
      <c r="A323" s="57"/>
      <c r="B323" s="111" t="s">
        <v>246</v>
      </c>
      <c r="C323" s="55">
        <f t="shared" si="97"/>
        <v>1</v>
      </c>
      <c r="D323" s="55"/>
      <c r="E323" s="55"/>
      <c r="F323" s="55"/>
      <c r="G323" s="55">
        <v>1</v>
      </c>
      <c r="H323" s="181">
        <f t="shared" si="88"/>
        <v>1</v>
      </c>
      <c r="I323" s="185"/>
      <c r="J323" s="185"/>
      <c r="K323" s="185"/>
      <c r="L323" s="185">
        <v>1</v>
      </c>
      <c r="M323" s="55"/>
      <c r="N323" s="75">
        <f t="shared" si="98"/>
        <v>0</v>
      </c>
    </row>
    <row r="324" spans="1:14">
      <c r="A324" s="57"/>
      <c r="B324" s="111" t="s">
        <v>177</v>
      </c>
      <c r="C324" s="55">
        <f t="shared" si="97"/>
        <v>1</v>
      </c>
      <c r="D324" s="55"/>
      <c r="E324" s="55"/>
      <c r="F324" s="55"/>
      <c r="G324" s="55">
        <v>1</v>
      </c>
      <c r="H324" s="181">
        <f t="shared" si="88"/>
        <v>1</v>
      </c>
      <c r="I324" s="185"/>
      <c r="J324" s="185"/>
      <c r="K324" s="185"/>
      <c r="L324" s="185">
        <v>1</v>
      </c>
      <c r="M324" s="55"/>
      <c r="N324" s="75">
        <f t="shared" si="98"/>
        <v>0</v>
      </c>
    </row>
    <row r="325" spans="1:14">
      <c r="A325" s="57"/>
      <c r="B325" s="111" t="s">
        <v>247</v>
      </c>
      <c r="C325" s="55">
        <f t="shared" si="97"/>
        <v>1</v>
      </c>
      <c r="D325" s="55"/>
      <c r="E325" s="55"/>
      <c r="F325" s="55"/>
      <c r="G325" s="55">
        <v>1</v>
      </c>
      <c r="H325" s="181">
        <f t="shared" si="88"/>
        <v>1</v>
      </c>
      <c r="I325" s="185"/>
      <c r="J325" s="185"/>
      <c r="K325" s="185"/>
      <c r="L325" s="185">
        <v>1</v>
      </c>
      <c r="M325" s="55"/>
      <c r="N325" s="75">
        <f t="shared" si="98"/>
        <v>0</v>
      </c>
    </row>
    <row r="326" spans="1:14">
      <c r="A326" s="57"/>
      <c r="B326" s="94" t="s">
        <v>154</v>
      </c>
      <c r="C326" s="55">
        <f t="shared" si="97"/>
        <v>6</v>
      </c>
      <c r="D326" s="55">
        <f>SUM(D327:D332)</f>
        <v>0</v>
      </c>
      <c r="E326" s="55">
        <f>SUM(E327:E332)</f>
        <v>0</v>
      </c>
      <c r="F326" s="55">
        <f>SUM(F327:F332)</f>
        <v>1</v>
      </c>
      <c r="G326" s="55">
        <f>SUM(G327:G332)</f>
        <v>5</v>
      </c>
      <c r="H326" s="181">
        <f t="shared" si="88"/>
        <v>5</v>
      </c>
      <c r="I326" s="185">
        <f>SUM(I327:I332)</f>
        <v>0</v>
      </c>
      <c r="J326" s="185">
        <f>SUM(J327:J332)</f>
        <v>1</v>
      </c>
      <c r="K326" s="185">
        <f>SUM(K327:K332)</f>
        <v>0</v>
      </c>
      <c r="L326" s="185">
        <f>SUM(L327:L332)</f>
        <v>4</v>
      </c>
      <c r="M326" s="55">
        <f>SUM(M327:M332)</f>
        <v>0</v>
      </c>
      <c r="N326" s="75">
        <f t="shared" si="98"/>
        <v>-1</v>
      </c>
    </row>
    <row r="327" spans="1:14">
      <c r="A327" s="57"/>
      <c r="B327" s="108" t="s">
        <v>221</v>
      </c>
      <c r="C327" s="55">
        <f t="shared" si="97"/>
        <v>1</v>
      </c>
      <c r="D327" s="55"/>
      <c r="E327" s="55"/>
      <c r="F327" s="55"/>
      <c r="G327" s="55">
        <v>1</v>
      </c>
      <c r="H327" s="181">
        <f t="shared" si="88"/>
        <v>1</v>
      </c>
      <c r="I327" s="185"/>
      <c r="J327" s="185"/>
      <c r="K327" s="185"/>
      <c r="L327" s="185">
        <v>1</v>
      </c>
      <c r="M327" s="55"/>
      <c r="N327" s="75">
        <f t="shared" si="98"/>
        <v>0</v>
      </c>
    </row>
    <row r="328" spans="1:14">
      <c r="A328" s="57"/>
      <c r="B328" s="95" t="s">
        <v>248</v>
      </c>
      <c r="C328" s="55">
        <v>1</v>
      </c>
      <c r="D328" s="55"/>
      <c r="E328" s="55"/>
      <c r="F328" s="55">
        <v>1</v>
      </c>
      <c r="G328" s="55">
        <v>0</v>
      </c>
      <c r="H328" s="181">
        <f t="shared" si="88"/>
        <v>1</v>
      </c>
      <c r="I328" s="185"/>
      <c r="J328" s="185">
        <v>1</v>
      </c>
      <c r="K328" s="185"/>
      <c r="L328" s="185"/>
      <c r="M328" s="55"/>
      <c r="N328" s="75">
        <f t="shared" si="98"/>
        <v>0</v>
      </c>
    </row>
    <row r="329" spans="1:14">
      <c r="A329" s="57"/>
      <c r="B329" s="95" t="s">
        <v>249</v>
      </c>
      <c r="C329" s="55">
        <f t="shared" si="97"/>
        <v>1</v>
      </c>
      <c r="D329" s="55"/>
      <c r="E329" s="55"/>
      <c r="F329" s="55"/>
      <c r="G329" s="55">
        <v>1</v>
      </c>
      <c r="H329" s="181">
        <f t="shared" si="88"/>
        <v>1</v>
      </c>
      <c r="I329" s="185"/>
      <c r="J329" s="185"/>
      <c r="K329" s="185"/>
      <c r="L329" s="185">
        <v>1</v>
      </c>
      <c r="M329" s="55"/>
      <c r="N329" s="75">
        <f t="shared" si="98"/>
        <v>0</v>
      </c>
    </row>
    <row r="330" spans="1:14">
      <c r="A330" s="57"/>
      <c r="B330" s="95" t="s">
        <v>246</v>
      </c>
      <c r="C330" s="55">
        <f t="shared" si="97"/>
        <v>1</v>
      </c>
      <c r="D330" s="55"/>
      <c r="E330" s="55"/>
      <c r="F330" s="55"/>
      <c r="G330" s="55">
        <v>1</v>
      </c>
      <c r="H330" s="181">
        <f t="shared" si="88"/>
        <v>1</v>
      </c>
      <c r="I330" s="185"/>
      <c r="J330" s="185"/>
      <c r="K330" s="185"/>
      <c r="L330" s="185">
        <v>1</v>
      </c>
      <c r="M330" s="55"/>
      <c r="N330" s="75">
        <f t="shared" si="98"/>
        <v>0</v>
      </c>
    </row>
    <row r="331" spans="1:14" ht="25.5">
      <c r="A331" s="57"/>
      <c r="B331" s="95" t="s">
        <v>243</v>
      </c>
      <c r="C331" s="55">
        <f t="shared" si="97"/>
        <v>1</v>
      </c>
      <c r="D331" s="55"/>
      <c r="E331" s="55"/>
      <c r="F331" s="55"/>
      <c r="G331" s="55">
        <v>1</v>
      </c>
      <c r="H331" s="181">
        <f t="shared" si="88"/>
        <v>0</v>
      </c>
      <c r="I331" s="185"/>
      <c r="J331" s="185"/>
      <c r="K331" s="185"/>
      <c r="L331" s="185"/>
      <c r="M331" s="79" t="s">
        <v>341</v>
      </c>
      <c r="N331" s="75">
        <f t="shared" si="98"/>
        <v>-1</v>
      </c>
    </row>
    <row r="332" spans="1:14">
      <c r="A332" s="57"/>
      <c r="B332" s="109" t="s">
        <v>232</v>
      </c>
      <c r="C332" s="55">
        <f t="shared" si="97"/>
        <v>1</v>
      </c>
      <c r="D332" s="55"/>
      <c r="E332" s="55"/>
      <c r="F332" s="55"/>
      <c r="G332" s="55">
        <v>1</v>
      </c>
      <c r="H332" s="181">
        <f t="shared" si="88"/>
        <v>1</v>
      </c>
      <c r="I332" s="185"/>
      <c r="J332" s="185"/>
      <c r="K332" s="185"/>
      <c r="L332" s="185">
        <v>1</v>
      </c>
      <c r="M332" s="55"/>
      <c r="N332" s="75">
        <f t="shared" si="98"/>
        <v>0</v>
      </c>
    </row>
    <row r="333" spans="1:14">
      <c r="A333" s="57"/>
      <c r="B333" s="142" t="s">
        <v>155</v>
      </c>
      <c r="C333" s="55">
        <f t="shared" si="97"/>
        <v>4</v>
      </c>
      <c r="D333" s="55">
        <f>SUM(D334:D337)</f>
        <v>0</v>
      </c>
      <c r="E333" s="55">
        <f t="shared" ref="E333:I333" si="103">SUM(E334:E337)</f>
        <v>1</v>
      </c>
      <c r="F333" s="55">
        <f t="shared" si="103"/>
        <v>1</v>
      </c>
      <c r="G333" s="55">
        <f t="shared" si="103"/>
        <v>2</v>
      </c>
      <c r="H333" s="181">
        <f t="shared" si="88"/>
        <v>3</v>
      </c>
      <c r="I333" s="185">
        <f t="shared" si="103"/>
        <v>0</v>
      </c>
      <c r="J333" s="185">
        <f t="shared" ref="J333" si="104">SUM(J334:J337)</f>
        <v>2</v>
      </c>
      <c r="K333" s="185">
        <f t="shared" ref="K333" si="105">SUM(K334:K337)</f>
        <v>0</v>
      </c>
      <c r="L333" s="185">
        <f t="shared" ref="L333" si="106">SUM(L334:L337)</f>
        <v>1</v>
      </c>
      <c r="M333" s="55">
        <f>SUM(M334:M336)</f>
        <v>0</v>
      </c>
      <c r="N333" s="117">
        <f t="shared" si="98"/>
        <v>-1</v>
      </c>
    </row>
    <row r="334" spans="1:14">
      <c r="A334" s="57"/>
      <c r="B334" s="143" t="s">
        <v>250</v>
      </c>
      <c r="C334" s="55">
        <f t="shared" si="97"/>
        <v>1</v>
      </c>
      <c r="D334" s="55"/>
      <c r="E334" s="55"/>
      <c r="F334" s="55"/>
      <c r="G334" s="55">
        <v>1</v>
      </c>
      <c r="H334" s="181">
        <f t="shared" si="88"/>
        <v>1</v>
      </c>
      <c r="I334" s="185"/>
      <c r="J334" s="185"/>
      <c r="K334" s="185"/>
      <c r="L334" s="185">
        <v>1</v>
      </c>
      <c r="M334" s="55"/>
      <c r="N334" s="117">
        <f t="shared" si="98"/>
        <v>0</v>
      </c>
    </row>
    <row r="335" spans="1:14">
      <c r="A335" s="57"/>
      <c r="B335" s="143" t="s">
        <v>177</v>
      </c>
      <c r="C335" s="55">
        <f t="shared" si="97"/>
        <v>1</v>
      </c>
      <c r="D335" s="55"/>
      <c r="E335" s="55"/>
      <c r="F335" s="55">
        <v>1</v>
      </c>
      <c r="G335" s="55"/>
      <c r="H335" s="181">
        <f t="shared" si="88"/>
        <v>1</v>
      </c>
      <c r="I335" s="185"/>
      <c r="J335" s="185">
        <v>1</v>
      </c>
      <c r="K335" s="185"/>
      <c r="L335" s="185"/>
      <c r="M335" s="55"/>
      <c r="N335" s="117">
        <f t="shared" si="98"/>
        <v>0</v>
      </c>
    </row>
    <row r="336" spans="1:14">
      <c r="A336" s="57"/>
      <c r="B336" s="143" t="s">
        <v>251</v>
      </c>
      <c r="C336" s="55">
        <f t="shared" si="97"/>
        <v>1</v>
      </c>
      <c r="D336" s="55"/>
      <c r="E336" s="55">
        <v>1</v>
      </c>
      <c r="F336" s="55"/>
      <c r="G336" s="55"/>
      <c r="H336" s="181">
        <f t="shared" si="88"/>
        <v>1</v>
      </c>
      <c r="I336" s="185"/>
      <c r="J336" s="185">
        <v>1</v>
      </c>
      <c r="K336" s="185"/>
      <c r="L336" s="185"/>
      <c r="M336" s="55"/>
      <c r="N336" s="117">
        <f t="shared" si="98"/>
        <v>0</v>
      </c>
    </row>
    <row r="337" spans="1:14">
      <c r="A337" s="144"/>
      <c r="B337" s="144" t="s">
        <v>362</v>
      </c>
      <c r="C337" s="55">
        <f t="shared" si="97"/>
        <v>1</v>
      </c>
      <c r="D337" s="144"/>
      <c r="E337" s="144"/>
      <c r="F337" s="144"/>
      <c r="G337" s="144">
        <v>1</v>
      </c>
      <c r="H337" s="181">
        <f t="shared" si="88"/>
        <v>0</v>
      </c>
      <c r="I337" s="192"/>
      <c r="J337" s="192"/>
      <c r="K337" s="192"/>
      <c r="L337" s="192">
        <v>0</v>
      </c>
      <c r="M337" s="144"/>
      <c r="N337" s="144"/>
    </row>
    <row r="338" spans="1:14">
      <c r="A338" s="2"/>
      <c r="L338" s="193"/>
    </row>
    <row r="339" spans="1:14">
      <c r="A339" s="2"/>
      <c r="L339" s="193"/>
    </row>
    <row r="340" spans="1:14">
      <c r="A340" s="2"/>
      <c r="L340" s="193"/>
    </row>
    <row r="341" spans="1:14">
      <c r="A341" s="2"/>
      <c r="L341" s="193"/>
    </row>
    <row r="342" spans="1:14">
      <c r="A342" s="2"/>
      <c r="L342" s="193"/>
    </row>
    <row r="343" spans="1:14">
      <c r="A343" s="2"/>
      <c r="L343" s="193"/>
    </row>
    <row r="344" spans="1:14">
      <c r="A344" s="2"/>
      <c r="L344" s="193"/>
    </row>
    <row r="345" spans="1:14">
      <c r="A345" s="2"/>
      <c r="L345" s="193"/>
    </row>
    <row r="346" spans="1:14">
      <c r="A346" s="2"/>
      <c r="L346" s="193"/>
    </row>
    <row r="347" spans="1:14">
      <c r="A347" s="2"/>
      <c r="L347" s="193"/>
    </row>
    <row r="348" spans="1:14">
      <c r="A348" s="2"/>
      <c r="L348" s="193"/>
    </row>
    <row r="349" spans="1:14">
      <c r="A349" s="2"/>
      <c r="L349" s="193"/>
    </row>
    <row r="350" spans="1:14">
      <c r="A350" s="2"/>
      <c r="L350" s="193"/>
    </row>
    <row r="351" spans="1:14">
      <c r="A351" s="2"/>
      <c r="L351" s="193"/>
    </row>
    <row r="352" spans="1:14">
      <c r="A352" s="2"/>
      <c r="L352" s="193"/>
    </row>
    <row r="353" spans="1:12">
      <c r="A353" s="2"/>
      <c r="L353" s="193"/>
    </row>
    <row r="354" spans="1:12">
      <c r="A354" s="2"/>
      <c r="L354" s="193"/>
    </row>
    <row r="355" spans="1:12">
      <c r="A355" s="2"/>
      <c r="L355" s="193"/>
    </row>
    <row r="356" spans="1:12">
      <c r="A356" s="2"/>
      <c r="L356" s="193"/>
    </row>
    <row r="357" spans="1:12">
      <c r="A357" s="2"/>
      <c r="L357" s="193"/>
    </row>
    <row r="358" spans="1:12">
      <c r="A358" s="2"/>
      <c r="L358" s="193"/>
    </row>
    <row r="359" spans="1:12">
      <c r="A359" s="2"/>
      <c r="L359" s="193"/>
    </row>
    <row r="360" spans="1:12">
      <c r="A360" s="2"/>
      <c r="L360" s="193"/>
    </row>
    <row r="361" spans="1:12">
      <c r="A361" s="2"/>
      <c r="L361" s="193"/>
    </row>
    <row r="362" spans="1:12">
      <c r="A362" s="2"/>
      <c r="L362" s="193"/>
    </row>
    <row r="363" spans="1:12">
      <c r="A363" s="2"/>
      <c r="L363" s="193"/>
    </row>
    <row r="364" spans="1:12">
      <c r="A364" s="2"/>
      <c r="L364" s="193"/>
    </row>
    <row r="365" spans="1:12">
      <c r="A365" s="2"/>
      <c r="L365" s="193"/>
    </row>
    <row r="366" spans="1:12">
      <c r="A366" s="2"/>
      <c r="L366" s="193"/>
    </row>
    <row r="367" spans="1:12">
      <c r="A367" s="2"/>
      <c r="L367" s="193"/>
    </row>
    <row r="368" spans="1:12">
      <c r="A368" s="2"/>
      <c r="L368" s="193"/>
    </row>
    <row r="369" spans="1:12">
      <c r="A369" s="2"/>
      <c r="L369" s="193"/>
    </row>
    <row r="370" spans="1:12">
      <c r="A370" s="2"/>
      <c r="L370" s="193"/>
    </row>
    <row r="371" spans="1:12">
      <c r="A371" s="2"/>
      <c r="L371" s="193"/>
    </row>
    <row r="372" spans="1:12">
      <c r="A372" s="2"/>
      <c r="L372" s="193"/>
    </row>
    <row r="373" spans="1:12">
      <c r="A373" s="2"/>
      <c r="L373" s="193"/>
    </row>
    <row r="374" spans="1:12">
      <c r="A374" s="2"/>
      <c r="L374" s="193"/>
    </row>
    <row r="375" spans="1:12">
      <c r="A375" s="2"/>
      <c r="L375" s="193"/>
    </row>
    <row r="376" spans="1:12">
      <c r="A376" s="2"/>
      <c r="L376" s="193"/>
    </row>
    <row r="377" spans="1:12">
      <c r="A377" s="2"/>
      <c r="L377" s="193"/>
    </row>
    <row r="378" spans="1:12">
      <c r="A378" s="2"/>
      <c r="L378" s="193"/>
    </row>
    <row r="379" spans="1:12">
      <c r="A379" s="2"/>
      <c r="L379" s="193"/>
    </row>
    <row r="380" spans="1:12">
      <c r="A380" s="2"/>
      <c r="L380" s="193"/>
    </row>
    <row r="381" spans="1:12">
      <c r="A381" s="2"/>
      <c r="L381" s="193"/>
    </row>
    <row r="382" spans="1:12">
      <c r="A382" s="2"/>
      <c r="L382" s="193"/>
    </row>
    <row r="383" spans="1:12">
      <c r="A383" s="2"/>
      <c r="L383" s="193"/>
    </row>
    <row r="384" spans="1:12">
      <c r="A384" s="2"/>
      <c r="L384" s="193"/>
    </row>
    <row r="385" spans="1:12">
      <c r="A385" s="2"/>
      <c r="L385" s="193"/>
    </row>
    <row r="386" spans="1:12">
      <c r="A386" s="2"/>
      <c r="L386" s="193"/>
    </row>
    <row r="387" spans="1:12">
      <c r="A387" s="2"/>
    </row>
    <row r="388" spans="1:12">
      <c r="A388" s="2"/>
    </row>
    <row r="389" spans="1:12">
      <c r="A389" s="2"/>
    </row>
    <row r="390" spans="1:12">
      <c r="A390" s="2"/>
    </row>
    <row r="391" spans="1:12">
      <c r="A391" s="2"/>
    </row>
    <row r="392" spans="1:12">
      <c r="A392" s="2"/>
    </row>
    <row r="393" spans="1:12">
      <c r="A393" s="2"/>
    </row>
    <row r="394" spans="1:12">
      <c r="A394" s="2"/>
    </row>
    <row r="395" spans="1:12">
      <c r="A395" s="2"/>
    </row>
    <row r="396" spans="1:12">
      <c r="A396" s="2"/>
    </row>
    <row r="397" spans="1:12">
      <c r="A397" s="2"/>
    </row>
    <row r="398" spans="1:12">
      <c r="A398" s="2"/>
    </row>
    <row r="399" spans="1:12">
      <c r="A399" s="2"/>
    </row>
    <row r="400" spans="1:12">
      <c r="A400" s="2"/>
    </row>
    <row r="401" spans="1:1">
      <c r="A401" s="2"/>
    </row>
    <row r="402" spans="1:1">
      <c r="A402" s="2"/>
    </row>
    <row r="403" spans="1:1">
      <c r="A403" s="2"/>
    </row>
    <row r="404" spans="1:1">
      <c r="A404" s="2"/>
    </row>
    <row r="405" spans="1:1">
      <c r="A405" s="2"/>
    </row>
    <row r="406" spans="1:1">
      <c r="A406" s="2"/>
    </row>
    <row r="407" spans="1:1">
      <c r="A407" s="2"/>
    </row>
    <row r="408" spans="1:1">
      <c r="A408" s="2"/>
    </row>
    <row r="409" spans="1:1">
      <c r="A409" s="2"/>
    </row>
    <row r="410" spans="1:1">
      <c r="A410" s="2"/>
    </row>
    <row r="411" spans="1:1">
      <c r="A411" s="2"/>
    </row>
    <row r="412" spans="1:1">
      <c r="A412" s="2"/>
    </row>
    <row r="413" spans="1:1">
      <c r="A413" s="2"/>
    </row>
    <row r="414" spans="1:1">
      <c r="A414" s="2"/>
    </row>
    <row r="415" spans="1:1">
      <c r="A415" s="2"/>
    </row>
    <row r="416" spans="1:1">
      <c r="A416" s="2"/>
    </row>
    <row r="417" spans="1:1">
      <c r="A417" s="2"/>
    </row>
    <row r="418" spans="1:1">
      <c r="A418" s="2"/>
    </row>
    <row r="419" spans="1:1">
      <c r="A419" s="2"/>
    </row>
    <row r="420" spans="1:1">
      <c r="A420" s="2"/>
    </row>
    <row r="421" spans="1:1">
      <c r="A421" s="2"/>
    </row>
    <row r="422" spans="1:1">
      <c r="A422" s="2"/>
    </row>
    <row r="423" spans="1:1">
      <c r="A423" s="2"/>
    </row>
    <row r="424" spans="1:1">
      <c r="A424" s="2"/>
    </row>
    <row r="425" spans="1:1">
      <c r="A425" s="2"/>
    </row>
    <row r="426" spans="1:1">
      <c r="A426" s="2"/>
    </row>
    <row r="427" spans="1:1">
      <c r="A427" s="2"/>
    </row>
    <row r="428" spans="1:1">
      <c r="A428" s="2"/>
    </row>
    <row r="429" spans="1:1">
      <c r="A429" s="2"/>
    </row>
    <row r="430" spans="1:1">
      <c r="A430" s="2"/>
    </row>
    <row r="431" spans="1:1">
      <c r="A431" s="2"/>
    </row>
    <row r="432" spans="1:1">
      <c r="A432" s="2"/>
    </row>
    <row r="433" spans="1:1">
      <c r="A433" s="2"/>
    </row>
    <row r="434" spans="1:1">
      <c r="A434" s="2"/>
    </row>
    <row r="435" spans="1:1">
      <c r="A435" s="2"/>
    </row>
    <row r="436" spans="1:1">
      <c r="A436" s="2"/>
    </row>
    <row r="437" spans="1:1">
      <c r="A437" s="2"/>
    </row>
    <row r="438" spans="1:1">
      <c r="A438" s="2"/>
    </row>
    <row r="439" spans="1:1">
      <c r="A439" s="2"/>
    </row>
    <row r="440" spans="1:1">
      <c r="A440" s="2"/>
    </row>
    <row r="441" spans="1:1">
      <c r="A441" s="2"/>
    </row>
    <row r="442" spans="1:1">
      <c r="A442" s="2"/>
    </row>
    <row r="443" spans="1:1">
      <c r="A443" s="2"/>
    </row>
    <row r="444" spans="1:1">
      <c r="A444" s="2"/>
    </row>
    <row r="445" spans="1:1">
      <c r="A445" s="2"/>
    </row>
    <row r="446" spans="1:1">
      <c r="A446" s="2"/>
    </row>
    <row r="447" spans="1:1">
      <c r="A447" s="2"/>
    </row>
    <row r="448" spans="1:1">
      <c r="A448" s="2"/>
    </row>
    <row r="449" spans="1:1">
      <c r="A449" s="2"/>
    </row>
    <row r="450" spans="1:1">
      <c r="A450" s="2"/>
    </row>
    <row r="451" spans="1:1">
      <c r="A451" s="2"/>
    </row>
    <row r="452" spans="1:1">
      <c r="A452" s="2"/>
    </row>
    <row r="453" spans="1:1">
      <c r="A453" s="2"/>
    </row>
    <row r="454" spans="1:1">
      <c r="A454" s="2"/>
    </row>
    <row r="455" spans="1:1">
      <c r="A455" s="2"/>
    </row>
    <row r="456" spans="1:1">
      <c r="A456" s="2"/>
    </row>
    <row r="457" spans="1:1">
      <c r="A457" s="2"/>
    </row>
    <row r="458" spans="1:1">
      <c r="A458" s="2"/>
    </row>
    <row r="459" spans="1:1">
      <c r="A459" s="2"/>
    </row>
    <row r="460" spans="1:1">
      <c r="A460" s="2"/>
    </row>
    <row r="461" spans="1:1">
      <c r="A461" s="2"/>
    </row>
    <row r="462" spans="1:1">
      <c r="A462" s="2"/>
    </row>
    <row r="463" spans="1:1">
      <c r="A463" s="2"/>
    </row>
    <row r="464" spans="1:1">
      <c r="A464" s="2"/>
    </row>
    <row r="465" spans="1:1">
      <c r="A465" s="2"/>
    </row>
    <row r="466" spans="1:1">
      <c r="A466" s="2"/>
    </row>
    <row r="467" spans="1:1">
      <c r="A467" s="2"/>
    </row>
    <row r="468" spans="1:1">
      <c r="A468" s="2"/>
    </row>
    <row r="469" spans="1:1">
      <c r="A469" s="2"/>
    </row>
    <row r="470" spans="1:1">
      <c r="A470" s="2"/>
    </row>
    <row r="471" spans="1:1">
      <c r="A471" s="2"/>
    </row>
    <row r="472" spans="1:1">
      <c r="A472" s="2"/>
    </row>
    <row r="473" spans="1:1">
      <c r="A473" s="2"/>
    </row>
    <row r="474" spans="1:1">
      <c r="A474" s="2"/>
    </row>
    <row r="475" spans="1:1">
      <c r="A475" s="2"/>
    </row>
    <row r="476" spans="1:1">
      <c r="A476" s="2"/>
    </row>
    <row r="477" spans="1:1">
      <c r="A477" s="2"/>
    </row>
    <row r="478" spans="1:1">
      <c r="A478" s="2"/>
    </row>
    <row r="479" spans="1:1">
      <c r="A479" s="2"/>
    </row>
    <row r="480" spans="1:1">
      <c r="A480" s="2"/>
    </row>
    <row r="481" spans="1:1">
      <c r="A481" s="2"/>
    </row>
    <row r="482" spans="1:1">
      <c r="A482" s="2"/>
    </row>
    <row r="483" spans="1:1">
      <c r="A483" s="2"/>
    </row>
    <row r="484" spans="1:1">
      <c r="A484" s="2"/>
    </row>
    <row r="485" spans="1:1">
      <c r="A485" s="2"/>
    </row>
    <row r="486" spans="1:1">
      <c r="A486" s="2"/>
    </row>
    <row r="487" spans="1:1">
      <c r="A487" s="2"/>
    </row>
    <row r="488" spans="1:1">
      <c r="A488" s="2"/>
    </row>
    <row r="489" spans="1:1">
      <c r="A489" s="2"/>
    </row>
    <row r="490" spans="1:1">
      <c r="A490" s="2"/>
    </row>
    <row r="491" spans="1:1">
      <c r="A491" s="2"/>
    </row>
    <row r="492" spans="1:1">
      <c r="A492" s="2"/>
    </row>
    <row r="493" spans="1:1">
      <c r="A493" s="2"/>
    </row>
    <row r="494" spans="1:1">
      <c r="A494" s="2"/>
    </row>
    <row r="495" spans="1:1">
      <c r="A495" s="2"/>
    </row>
    <row r="496" spans="1:1">
      <c r="A496" s="2"/>
    </row>
    <row r="497" spans="1:1">
      <c r="A497" s="2"/>
    </row>
    <row r="498" spans="1:1">
      <c r="A498" s="2"/>
    </row>
    <row r="499" spans="1:1">
      <c r="A499" s="2"/>
    </row>
    <row r="500" spans="1:1">
      <c r="A500" s="2"/>
    </row>
    <row r="501" spans="1:1">
      <c r="A501" s="2"/>
    </row>
    <row r="502" spans="1:1">
      <c r="A502" s="2"/>
    </row>
    <row r="503" spans="1:1">
      <c r="A503" s="2"/>
    </row>
    <row r="504" spans="1:1">
      <c r="A504" s="2"/>
    </row>
    <row r="505" spans="1:1">
      <c r="A505" s="2"/>
    </row>
    <row r="506" spans="1:1">
      <c r="A506" s="2"/>
    </row>
    <row r="507" spans="1:1">
      <c r="A507" s="2"/>
    </row>
    <row r="508" spans="1:1">
      <c r="A508" s="2"/>
    </row>
    <row r="509" spans="1:1">
      <c r="A509" s="2"/>
    </row>
    <row r="510" spans="1:1">
      <c r="A510" s="2"/>
    </row>
    <row r="511" spans="1:1">
      <c r="A511" s="2"/>
    </row>
    <row r="512" spans="1:1">
      <c r="A512" s="2"/>
    </row>
    <row r="513" spans="1:1">
      <c r="A513" s="2"/>
    </row>
    <row r="514" spans="1:1">
      <c r="A514" s="2"/>
    </row>
    <row r="515" spans="1:1">
      <c r="A515" s="2"/>
    </row>
    <row r="516" spans="1:1">
      <c r="A516" s="2"/>
    </row>
    <row r="517" spans="1:1">
      <c r="A517" s="2"/>
    </row>
    <row r="518" spans="1:1">
      <c r="A518" s="2"/>
    </row>
    <row r="519" spans="1:1">
      <c r="A519" s="2"/>
    </row>
    <row r="520" spans="1:1">
      <c r="A520" s="2"/>
    </row>
    <row r="521" spans="1:1">
      <c r="A521" s="2"/>
    </row>
    <row r="522" spans="1:1">
      <c r="A522" s="2"/>
    </row>
    <row r="523" spans="1:1">
      <c r="A523" s="2"/>
    </row>
    <row r="524" spans="1:1">
      <c r="A524" s="2"/>
    </row>
    <row r="525" spans="1:1">
      <c r="A525" s="2"/>
    </row>
    <row r="526" spans="1:1">
      <c r="A526" s="2"/>
    </row>
    <row r="527" spans="1:1">
      <c r="A527" s="2"/>
    </row>
    <row r="528" spans="1:1">
      <c r="A528" s="2"/>
    </row>
    <row r="529" spans="1:1">
      <c r="A529" s="2"/>
    </row>
    <row r="530" spans="1:1">
      <c r="A530" s="2"/>
    </row>
    <row r="531" spans="1:1">
      <c r="A531" s="2"/>
    </row>
    <row r="532" spans="1:1">
      <c r="A532" s="2"/>
    </row>
    <row r="533" spans="1:1">
      <c r="A533" s="2"/>
    </row>
    <row r="534" spans="1:1">
      <c r="A534" s="2"/>
    </row>
    <row r="535" spans="1:1">
      <c r="A535" s="2"/>
    </row>
    <row r="536" spans="1:1">
      <c r="A536" s="2"/>
    </row>
    <row r="537" spans="1:1">
      <c r="A537" s="2"/>
    </row>
    <row r="538" spans="1:1">
      <c r="A538" s="2"/>
    </row>
    <row r="539" spans="1:1">
      <c r="A539" s="2"/>
    </row>
    <row r="540" spans="1:1">
      <c r="A540" s="2"/>
    </row>
    <row r="541" spans="1:1">
      <c r="A541" s="2"/>
    </row>
    <row r="542" spans="1:1">
      <c r="A542" s="2"/>
    </row>
    <row r="543" spans="1:1">
      <c r="A543" s="2"/>
    </row>
    <row r="544" spans="1:1">
      <c r="A544" s="2"/>
    </row>
    <row r="545" spans="1:1">
      <c r="A545" s="2"/>
    </row>
    <row r="546" spans="1:1">
      <c r="A546" s="2"/>
    </row>
    <row r="547" spans="1:1">
      <c r="A547" s="2"/>
    </row>
    <row r="548" spans="1:1">
      <c r="A548" s="2"/>
    </row>
    <row r="549" spans="1:1">
      <c r="A549" s="2"/>
    </row>
    <row r="550" spans="1:1">
      <c r="A550" s="2"/>
    </row>
    <row r="551" spans="1:1">
      <c r="A551" s="2"/>
    </row>
    <row r="552" spans="1:1">
      <c r="A552" s="2"/>
    </row>
    <row r="553" spans="1:1">
      <c r="A553" s="2"/>
    </row>
    <row r="554" spans="1:1">
      <c r="A554" s="2"/>
    </row>
    <row r="555" spans="1:1">
      <c r="A555" s="2"/>
    </row>
    <row r="556" spans="1:1">
      <c r="A556" s="2"/>
    </row>
    <row r="557" spans="1:1">
      <c r="A557" s="2"/>
    </row>
    <row r="558" spans="1:1">
      <c r="A558" s="2"/>
    </row>
    <row r="559" spans="1:1">
      <c r="A559" s="2"/>
    </row>
    <row r="560" spans="1:1">
      <c r="A560" s="2"/>
    </row>
    <row r="561" spans="1:1">
      <c r="A561" s="2"/>
    </row>
    <row r="562" spans="1:1">
      <c r="A562" s="2"/>
    </row>
    <row r="563" spans="1:1">
      <c r="A563" s="2"/>
    </row>
    <row r="564" spans="1:1">
      <c r="A564" s="2"/>
    </row>
    <row r="565" spans="1:1">
      <c r="A565" s="2"/>
    </row>
    <row r="566" spans="1:1">
      <c r="A566" s="2"/>
    </row>
    <row r="567" spans="1:1">
      <c r="A567" s="2"/>
    </row>
    <row r="568" spans="1:1">
      <c r="A568" s="2"/>
    </row>
    <row r="569" spans="1:1">
      <c r="A569" s="2"/>
    </row>
    <row r="570" spans="1:1">
      <c r="A570" s="2"/>
    </row>
    <row r="571" spans="1:1">
      <c r="A571" s="2"/>
    </row>
    <row r="572" spans="1:1">
      <c r="A572" s="2"/>
    </row>
    <row r="573" spans="1:1">
      <c r="A573" s="2"/>
    </row>
    <row r="574" spans="1:1">
      <c r="A574" s="2"/>
    </row>
    <row r="575" spans="1:1">
      <c r="A575" s="2"/>
    </row>
    <row r="576" spans="1:1">
      <c r="A576" s="2"/>
    </row>
    <row r="577" spans="1:1">
      <c r="A577" s="2"/>
    </row>
    <row r="578" spans="1:1">
      <c r="A578" s="2"/>
    </row>
    <row r="579" spans="1:1">
      <c r="A579" s="2"/>
    </row>
    <row r="580" spans="1:1">
      <c r="A580" s="2"/>
    </row>
    <row r="581" spans="1:1">
      <c r="A581" s="2"/>
    </row>
    <row r="582" spans="1:1">
      <c r="A582" s="2"/>
    </row>
    <row r="583" spans="1:1">
      <c r="A583" s="2"/>
    </row>
    <row r="584" spans="1:1">
      <c r="A584" s="2"/>
    </row>
    <row r="585" spans="1:1">
      <c r="A585" s="2"/>
    </row>
    <row r="586" spans="1:1">
      <c r="A586" s="2"/>
    </row>
    <row r="587" spans="1:1">
      <c r="A587" s="2"/>
    </row>
    <row r="588" spans="1:1">
      <c r="A588" s="2"/>
    </row>
    <row r="589" spans="1:1">
      <c r="A589" s="2"/>
    </row>
    <row r="590" spans="1:1">
      <c r="A590" s="2"/>
    </row>
    <row r="591" spans="1:1">
      <c r="A591" s="2"/>
    </row>
    <row r="592" spans="1:1">
      <c r="A592" s="2"/>
    </row>
    <row r="593" spans="1:1">
      <c r="A593" s="2"/>
    </row>
    <row r="594" spans="1:1">
      <c r="A594" s="2"/>
    </row>
    <row r="595" spans="1:1">
      <c r="A595" s="2"/>
    </row>
    <row r="596" spans="1:1">
      <c r="A596" s="2"/>
    </row>
    <row r="597" spans="1:1">
      <c r="A597" s="2"/>
    </row>
    <row r="598" spans="1:1">
      <c r="A598" s="2"/>
    </row>
    <row r="599" spans="1:1">
      <c r="A599" s="2"/>
    </row>
    <row r="600" spans="1:1">
      <c r="A600" s="2"/>
    </row>
    <row r="601" spans="1:1">
      <c r="A601" s="2"/>
    </row>
    <row r="602" spans="1:1">
      <c r="A602" s="2"/>
    </row>
    <row r="603" spans="1:1">
      <c r="A603" s="2"/>
    </row>
    <row r="604" spans="1:1">
      <c r="A604" s="2"/>
    </row>
    <row r="605" spans="1:1">
      <c r="A605" s="2"/>
    </row>
    <row r="606" spans="1:1">
      <c r="A606" s="2"/>
    </row>
    <row r="607" spans="1:1">
      <c r="A607" s="2"/>
    </row>
    <row r="608" spans="1:1">
      <c r="A608" s="2"/>
    </row>
    <row r="609" spans="1:1">
      <c r="A609" s="2"/>
    </row>
    <row r="610" spans="1:1">
      <c r="A610" s="2"/>
    </row>
    <row r="611" spans="1:1">
      <c r="A611" s="2"/>
    </row>
    <row r="612" spans="1:1">
      <c r="A612" s="2"/>
    </row>
    <row r="613" spans="1:1">
      <c r="A613" s="2"/>
    </row>
    <row r="614" spans="1:1">
      <c r="A614" s="2"/>
    </row>
    <row r="615" spans="1:1">
      <c r="A615" s="2"/>
    </row>
  </sheetData>
  <mergeCells count="22">
    <mergeCell ref="M210:M211"/>
    <mergeCell ref="M246:M247"/>
    <mergeCell ref="M248:M249"/>
    <mergeCell ref="M214:M220"/>
    <mergeCell ref="M195:M196"/>
    <mergeCell ref="M198:M199"/>
    <mergeCell ref="M201:M202"/>
    <mergeCell ref="M204:M205"/>
    <mergeCell ref="M207:M208"/>
    <mergeCell ref="A2:M2"/>
    <mergeCell ref="N5:N7"/>
    <mergeCell ref="M5:M7"/>
    <mergeCell ref="B1:C1"/>
    <mergeCell ref="M192:M193"/>
    <mergeCell ref="A3:M3"/>
    <mergeCell ref="A4:M4"/>
    <mergeCell ref="H5:L5"/>
    <mergeCell ref="C5:G5"/>
    <mergeCell ref="A5:A7"/>
    <mergeCell ref="B5:B7"/>
    <mergeCell ref="D6:G6"/>
    <mergeCell ref="I6:L6"/>
  </mergeCells>
  <pageMargins left="0.43307086614173229" right="0.70866141732283472" top="0.51181102362204722" bottom="0.51181102362204722" header="0.31496062992125984" footer="0.31496062992125984"/>
  <pageSetup paperSize="9" scale="93"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316"/>
  <sheetViews>
    <sheetView view="pageBreakPreview" zoomScaleNormal="100" zoomScaleSheetLayoutView="100" workbookViewId="0">
      <pane xSplit="2" ySplit="8" topLeftCell="C54" activePane="bottomRight" state="frozen"/>
      <selection pane="topRight" activeCell="C1" sqref="C1"/>
      <selection pane="bottomLeft" activeCell="A9" sqref="A9"/>
      <selection pane="bottomRight" activeCell="M5" sqref="M5:V5"/>
    </sheetView>
  </sheetViews>
  <sheetFormatPr defaultRowHeight="12"/>
  <cols>
    <col min="1" max="1" width="3.25" style="3" customWidth="1"/>
    <col min="2" max="2" width="16.375" style="30" customWidth="1"/>
    <col min="3" max="3" width="5.75" style="3" customWidth="1"/>
    <col min="4" max="4" width="5.625" style="3" customWidth="1"/>
    <col min="5" max="5" width="5.25" style="3" customWidth="1"/>
    <col min="6" max="7" width="6" style="3" customWidth="1"/>
    <col min="8" max="8" width="5.625" style="3" customWidth="1"/>
    <col min="9" max="9" width="6" style="3" customWidth="1"/>
    <col min="10" max="10" width="5.25" style="3" customWidth="1"/>
    <col min="11" max="12" width="4.875" style="3" customWidth="1"/>
    <col min="13" max="13" width="6" style="195" customWidth="1"/>
    <col min="14" max="14" width="5.5" style="195" customWidth="1"/>
    <col min="15" max="16" width="6" style="195" customWidth="1"/>
    <col min="17" max="17" width="5.375" style="195" customWidth="1"/>
    <col min="18" max="18" width="5.75" style="195" customWidth="1"/>
    <col min="19" max="20" width="6" style="195" customWidth="1"/>
    <col min="21" max="21" width="5.25" style="195" customWidth="1"/>
    <col min="22" max="22" width="5.625" style="195" customWidth="1"/>
    <col min="23" max="16384" width="9" style="3"/>
  </cols>
  <sheetData>
    <row r="1" spans="1:22" ht="44.25" customHeight="1">
      <c r="A1" s="277" t="s">
        <v>337</v>
      </c>
      <c r="B1" s="277"/>
      <c r="C1" s="277"/>
      <c r="D1" s="277"/>
      <c r="E1" s="277"/>
      <c r="F1" s="277"/>
      <c r="G1" s="277"/>
      <c r="H1" s="277"/>
      <c r="I1" s="277"/>
      <c r="J1" s="277"/>
      <c r="K1" s="277"/>
      <c r="L1" s="277"/>
      <c r="M1" s="277"/>
      <c r="N1" s="277"/>
    </row>
    <row r="2" spans="1:22">
      <c r="A2" s="287" t="s">
        <v>276</v>
      </c>
      <c r="B2" s="287"/>
      <c r="C2" s="287"/>
      <c r="D2" s="287"/>
      <c r="E2" s="287"/>
      <c r="F2" s="287"/>
      <c r="G2" s="287"/>
      <c r="H2" s="287"/>
      <c r="I2" s="287"/>
      <c r="J2" s="287"/>
      <c r="K2" s="287"/>
      <c r="L2" s="287"/>
      <c r="M2" s="287"/>
      <c r="N2" s="287"/>
      <c r="O2" s="287"/>
      <c r="P2" s="287"/>
      <c r="Q2" s="287"/>
      <c r="R2" s="287"/>
      <c r="S2" s="287"/>
      <c r="T2" s="287"/>
      <c r="U2" s="287"/>
      <c r="V2" s="287"/>
    </row>
    <row r="3" spans="1:22" ht="12" customHeight="1">
      <c r="A3" s="270" t="s">
        <v>364</v>
      </c>
      <c r="B3" s="270"/>
      <c r="C3" s="270"/>
      <c r="D3" s="270"/>
      <c r="E3" s="270"/>
      <c r="F3" s="270"/>
      <c r="G3" s="270"/>
      <c r="H3" s="270"/>
      <c r="I3" s="270"/>
      <c r="J3" s="270"/>
      <c r="K3" s="270"/>
      <c r="L3" s="270"/>
      <c r="M3" s="270"/>
      <c r="N3" s="270"/>
      <c r="O3" s="270"/>
      <c r="P3" s="270"/>
      <c r="Q3" s="270"/>
      <c r="R3" s="270"/>
      <c r="S3" s="270"/>
      <c r="T3" s="270"/>
      <c r="U3" s="270"/>
      <c r="V3" s="270"/>
    </row>
    <row r="4" spans="1:22" ht="12.75">
      <c r="A4" s="271" t="s">
        <v>365</v>
      </c>
      <c r="B4" s="271"/>
      <c r="C4" s="271"/>
      <c r="D4" s="271"/>
      <c r="E4" s="271"/>
      <c r="F4" s="271"/>
      <c r="G4" s="271"/>
      <c r="H4" s="271"/>
      <c r="I4" s="271"/>
      <c r="J4" s="271"/>
      <c r="K4" s="271"/>
      <c r="L4" s="271"/>
      <c r="M4" s="271"/>
      <c r="N4" s="271"/>
      <c r="O4" s="271"/>
      <c r="P4" s="271"/>
      <c r="Q4" s="271"/>
      <c r="R4" s="271"/>
      <c r="S4" s="271"/>
      <c r="T4" s="271"/>
      <c r="U4" s="271"/>
      <c r="V4" s="271"/>
    </row>
    <row r="5" spans="1:22" ht="21" customHeight="1">
      <c r="A5" s="278" t="s">
        <v>275</v>
      </c>
      <c r="B5" s="284" t="s">
        <v>294</v>
      </c>
      <c r="C5" s="282" t="s">
        <v>3</v>
      </c>
      <c r="D5" s="282"/>
      <c r="E5" s="282"/>
      <c r="F5" s="282"/>
      <c r="G5" s="282"/>
      <c r="H5" s="282"/>
      <c r="I5" s="282"/>
      <c r="J5" s="282"/>
      <c r="K5" s="282"/>
      <c r="L5" s="282"/>
      <c r="M5" s="272" t="s">
        <v>390</v>
      </c>
      <c r="N5" s="272"/>
      <c r="O5" s="272"/>
      <c r="P5" s="272"/>
      <c r="Q5" s="272"/>
      <c r="R5" s="272"/>
      <c r="S5" s="272"/>
      <c r="T5" s="272"/>
      <c r="U5" s="272"/>
      <c r="V5" s="272"/>
    </row>
    <row r="6" spans="1:22" ht="56.25" customHeight="1">
      <c r="A6" s="279"/>
      <c r="B6" s="285"/>
      <c r="C6" s="281" t="s">
        <v>306</v>
      </c>
      <c r="D6" s="281" t="s">
        <v>366</v>
      </c>
      <c r="E6" s="281"/>
      <c r="F6" s="281"/>
      <c r="G6" s="281"/>
      <c r="H6" s="281" t="s">
        <v>367</v>
      </c>
      <c r="I6" s="281"/>
      <c r="J6" s="281"/>
      <c r="K6" s="281"/>
      <c r="L6" s="281"/>
      <c r="M6" s="273" t="s">
        <v>349</v>
      </c>
      <c r="N6" s="273" t="s">
        <v>366</v>
      </c>
      <c r="O6" s="273"/>
      <c r="P6" s="273"/>
      <c r="Q6" s="273"/>
      <c r="R6" s="273" t="s">
        <v>367</v>
      </c>
      <c r="S6" s="273"/>
      <c r="T6" s="273"/>
      <c r="U6" s="273"/>
      <c r="V6" s="273"/>
    </row>
    <row r="7" spans="1:22">
      <c r="A7" s="280"/>
      <c r="B7" s="285"/>
      <c r="C7" s="281"/>
      <c r="D7" s="281" t="s">
        <v>278</v>
      </c>
      <c r="E7" s="281" t="s">
        <v>280</v>
      </c>
      <c r="F7" s="281"/>
      <c r="G7" s="281"/>
      <c r="H7" s="281" t="s">
        <v>278</v>
      </c>
      <c r="I7" s="281" t="s">
        <v>280</v>
      </c>
      <c r="J7" s="281"/>
      <c r="K7" s="281"/>
      <c r="L7" s="281"/>
      <c r="M7" s="273"/>
      <c r="N7" s="273" t="s">
        <v>278</v>
      </c>
      <c r="O7" s="273" t="s">
        <v>280</v>
      </c>
      <c r="P7" s="273"/>
      <c r="Q7" s="273"/>
      <c r="R7" s="273" t="s">
        <v>278</v>
      </c>
      <c r="S7" s="273" t="s">
        <v>280</v>
      </c>
      <c r="T7" s="273"/>
      <c r="U7" s="273"/>
      <c r="V7" s="273"/>
    </row>
    <row r="8" spans="1:22" ht="105">
      <c r="A8" s="150">
        <v>1</v>
      </c>
      <c r="B8" s="286"/>
      <c r="C8" s="283"/>
      <c r="D8" s="283"/>
      <c r="E8" s="151" t="s">
        <v>368</v>
      </c>
      <c r="F8" s="151" t="s">
        <v>297</v>
      </c>
      <c r="G8" s="151" t="s">
        <v>279</v>
      </c>
      <c r="H8" s="283"/>
      <c r="I8" s="151" t="s">
        <v>368</v>
      </c>
      <c r="J8" s="152" t="s">
        <v>369</v>
      </c>
      <c r="K8" s="151" t="s">
        <v>297</v>
      </c>
      <c r="L8" s="151" t="s">
        <v>279</v>
      </c>
      <c r="M8" s="274"/>
      <c r="N8" s="274"/>
      <c r="O8" s="196" t="s">
        <v>368</v>
      </c>
      <c r="P8" s="196" t="s">
        <v>325</v>
      </c>
      <c r="Q8" s="196" t="s">
        <v>279</v>
      </c>
      <c r="R8" s="274"/>
      <c r="S8" s="196" t="s">
        <v>368</v>
      </c>
      <c r="T8" s="197" t="s">
        <v>369</v>
      </c>
      <c r="U8" s="196" t="s">
        <v>325</v>
      </c>
      <c r="V8" s="196" t="s">
        <v>279</v>
      </c>
    </row>
    <row r="9" spans="1:22" s="60" customFormat="1" ht="24.75" customHeight="1">
      <c r="A9" s="275" t="s">
        <v>307</v>
      </c>
      <c r="B9" s="276"/>
      <c r="C9" s="70">
        <f>D9+H9</f>
        <v>28586</v>
      </c>
      <c r="D9" s="70">
        <f>SUM(E9:G9)</f>
        <v>19385</v>
      </c>
      <c r="E9" s="153">
        <f>E10+E91+E151+E154+E201+E204+E315</f>
        <v>17008</v>
      </c>
      <c r="F9" s="153">
        <f t="shared" ref="F9:G9" si="0">F10+F91+F151+F154+F201+F204+F315</f>
        <v>2377</v>
      </c>
      <c r="G9" s="153">
        <f t="shared" si="0"/>
        <v>0</v>
      </c>
      <c r="H9" s="70">
        <f>SUM(I9:L9)</f>
        <v>9201</v>
      </c>
      <c r="I9" s="153">
        <f>I10+I91+I151+I154+I201+I204+I315</f>
        <v>8793</v>
      </c>
      <c r="J9" s="153">
        <f t="shared" ref="J9:L9" si="1">J10+J91+J151+J154+J201+J204+J315</f>
        <v>0</v>
      </c>
      <c r="K9" s="153">
        <f t="shared" si="1"/>
        <v>408</v>
      </c>
      <c r="L9" s="153">
        <f t="shared" si="1"/>
        <v>0</v>
      </c>
      <c r="M9" s="198">
        <f>N9+R9</f>
        <v>24531</v>
      </c>
      <c r="N9" s="198">
        <f>SUM(O9:Q9)</f>
        <v>17863</v>
      </c>
      <c r="O9" s="199">
        <f>O10+O91+O151+O154+O201+O204+O315</f>
        <v>15655</v>
      </c>
      <c r="P9" s="199">
        <f t="shared" ref="P9:Q9" si="2">P10+P91+P151+P154+P201+P204+P315</f>
        <v>2208</v>
      </c>
      <c r="Q9" s="199">
        <f t="shared" si="2"/>
        <v>0</v>
      </c>
      <c r="R9" s="198">
        <f>SUM(S9:V9)</f>
        <v>6668</v>
      </c>
      <c r="S9" s="199">
        <f>S10+S91+S151+S154+S201+S204+S315</f>
        <v>5468</v>
      </c>
      <c r="T9" s="199">
        <f t="shared" ref="T9:V9" si="3">T10+T91+T151+T154+T201+T204+T315</f>
        <v>912</v>
      </c>
      <c r="U9" s="199">
        <f t="shared" si="3"/>
        <v>288</v>
      </c>
      <c r="V9" s="199">
        <f t="shared" si="3"/>
        <v>0</v>
      </c>
    </row>
    <row r="10" spans="1:22" ht="27.75" customHeight="1">
      <c r="A10" s="154" t="s">
        <v>370</v>
      </c>
      <c r="B10" s="155" t="s">
        <v>308</v>
      </c>
      <c r="C10" s="156">
        <f t="shared" ref="C10:V10" si="4">C11+C82</f>
        <v>21248</v>
      </c>
      <c r="D10" s="156">
        <f t="shared" si="4"/>
        <v>17689</v>
      </c>
      <c r="E10" s="156">
        <f t="shared" si="4"/>
        <v>15495</v>
      </c>
      <c r="F10" s="156">
        <f t="shared" si="4"/>
        <v>2194</v>
      </c>
      <c r="G10" s="156">
        <f t="shared" si="4"/>
        <v>0</v>
      </c>
      <c r="H10" s="156">
        <f t="shared" si="4"/>
        <v>3559</v>
      </c>
      <c r="I10" s="156">
        <f t="shared" si="4"/>
        <v>3334</v>
      </c>
      <c r="J10" s="156">
        <f t="shared" si="4"/>
        <v>0</v>
      </c>
      <c r="K10" s="156">
        <f t="shared" si="4"/>
        <v>225</v>
      </c>
      <c r="L10" s="156">
        <f t="shared" si="4"/>
        <v>0</v>
      </c>
      <c r="M10" s="200">
        <f t="shared" si="4"/>
        <v>19495</v>
      </c>
      <c r="N10" s="200">
        <f t="shared" si="4"/>
        <v>16817</v>
      </c>
      <c r="O10" s="200">
        <f t="shared" si="4"/>
        <v>14754</v>
      </c>
      <c r="P10" s="200">
        <f t="shared" si="4"/>
        <v>2063</v>
      </c>
      <c r="Q10" s="200">
        <f t="shared" si="4"/>
        <v>0</v>
      </c>
      <c r="R10" s="200">
        <f t="shared" si="4"/>
        <v>2678</v>
      </c>
      <c r="S10" s="200">
        <f t="shared" si="4"/>
        <v>2517</v>
      </c>
      <c r="T10" s="200">
        <f t="shared" si="4"/>
        <v>70</v>
      </c>
      <c r="U10" s="200">
        <f t="shared" si="4"/>
        <v>91</v>
      </c>
      <c r="V10" s="200">
        <f t="shared" si="4"/>
        <v>0</v>
      </c>
    </row>
    <row r="11" spans="1:22" ht="24">
      <c r="A11" s="50" t="s">
        <v>11</v>
      </c>
      <c r="B11" s="49" t="s">
        <v>12</v>
      </c>
      <c r="C11" s="157">
        <f t="shared" ref="C11:V11" si="5">C12+C16+C55+C64+C73</f>
        <v>20932</v>
      </c>
      <c r="D11" s="157">
        <f t="shared" si="5"/>
        <v>17689</v>
      </c>
      <c r="E11" s="157">
        <f t="shared" si="5"/>
        <v>15495</v>
      </c>
      <c r="F11" s="157">
        <f t="shared" si="5"/>
        <v>2194</v>
      </c>
      <c r="G11" s="157">
        <f t="shared" si="5"/>
        <v>0</v>
      </c>
      <c r="H11" s="157">
        <f t="shared" si="5"/>
        <v>3243</v>
      </c>
      <c r="I11" s="157">
        <f t="shared" si="5"/>
        <v>3034</v>
      </c>
      <c r="J11" s="157">
        <f t="shared" si="5"/>
        <v>0</v>
      </c>
      <c r="K11" s="157">
        <f t="shared" si="5"/>
        <v>209</v>
      </c>
      <c r="L11" s="157">
        <f t="shared" si="5"/>
        <v>0</v>
      </c>
      <c r="M11" s="201">
        <f t="shared" si="5"/>
        <v>19168</v>
      </c>
      <c r="N11" s="201">
        <f t="shared" si="5"/>
        <v>16817</v>
      </c>
      <c r="O11" s="201">
        <f t="shared" si="5"/>
        <v>14754</v>
      </c>
      <c r="P11" s="201">
        <f t="shared" si="5"/>
        <v>2063</v>
      </c>
      <c r="Q11" s="201">
        <f t="shared" si="5"/>
        <v>0</v>
      </c>
      <c r="R11" s="201">
        <f t="shared" si="5"/>
        <v>2351</v>
      </c>
      <c r="S11" s="201">
        <f t="shared" si="5"/>
        <v>2219</v>
      </c>
      <c r="T11" s="201">
        <f t="shared" si="5"/>
        <v>58</v>
      </c>
      <c r="U11" s="201">
        <f t="shared" si="5"/>
        <v>74</v>
      </c>
      <c r="V11" s="201">
        <f t="shared" si="5"/>
        <v>0</v>
      </c>
    </row>
    <row r="12" spans="1:22">
      <c r="A12" s="37">
        <v>1</v>
      </c>
      <c r="B12" s="36" t="s">
        <v>16</v>
      </c>
      <c r="C12" s="158">
        <f t="shared" ref="C12:V12" si="6">C13+C14+C15</f>
        <v>681</v>
      </c>
      <c r="D12" s="158">
        <f t="shared" si="6"/>
        <v>0</v>
      </c>
      <c r="E12" s="158">
        <f t="shared" si="6"/>
        <v>0</v>
      </c>
      <c r="F12" s="158">
        <f t="shared" si="6"/>
        <v>0</v>
      </c>
      <c r="G12" s="158">
        <f t="shared" si="6"/>
        <v>0</v>
      </c>
      <c r="H12" s="158">
        <f t="shared" si="6"/>
        <v>681</v>
      </c>
      <c r="I12" s="158">
        <f t="shared" si="6"/>
        <v>681</v>
      </c>
      <c r="J12" s="158">
        <f t="shared" si="6"/>
        <v>0</v>
      </c>
      <c r="K12" s="158">
        <f t="shared" si="6"/>
        <v>0</v>
      </c>
      <c r="L12" s="158">
        <f t="shared" si="6"/>
        <v>0</v>
      </c>
      <c r="M12" s="202">
        <f t="shared" si="6"/>
        <v>570</v>
      </c>
      <c r="N12" s="202">
        <f t="shared" si="6"/>
        <v>0</v>
      </c>
      <c r="O12" s="202">
        <f t="shared" si="6"/>
        <v>0</v>
      </c>
      <c r="P12" s="202">
        <f t="shared" si="6"/>
        <v>0</v>
      </c>
      <c r="Q12" s="202">
        <f t="shared" si="6"/>
        <v>0</v>
      </c>
      <c r="R12" s="202">
        <f t="shared" si="6"/>
        <v>570</v>
      </c>
      <c r="S12" s="202">
        <f t="shared" si="6"/>
        <v>512</v>
      </c>
      <c r="T12" s="202">
        <f t="shared" si="6"/>
        <v>58</v>
      </c>
      <c r="U12" s="202">
        <f t="shared" si="6"/>
        <v>0</v>
      </c>
      <c r="V12" s="202">
        <f t="shared" si="6"/>
        <v>0</v>
      </c>
    </row>
    <row r="13" spans="1:22" ht="24">
      <c r="A13" s="40"/>
      <c r="B13" s="4" t="s">
        <v>13</v>
      </c>
      <c r="C13" s="159">
        <f>D13+H13</f>
        <v>396</v>
      </c>
      <c r="D13" s="159">
        <f t="shared" ref="D13:D76" si="7">E13+F13+G13</f>
        <v>0</v>
      </c>
      <c r="E13" s="159">
        <v>0</v>
      </c>
      <c r="F13" s="159">
        <v>0</v>
      </c>
      <c r="G13" s="159">
        <v>0</v>
      </c>
      <c r="H13" s="159">
        <f t="shared" ref="H13:H78" si="8">I13+J13+K13+L13</f>
        <v>396</v>
      </c>
      <c r="I13" s="159">
        <v>396</v>
      </c>
      <c r="J13" s="159">
        <v>0</v>
      </c>
      <c r="K13" s="159">
        <v>0</v>
      </c>
      <c r="L13" s="159">
        <v>0</v>
      </c>
      <c r="M13" s="203">
        <f t="shared" ref="M13:M76" si="9">N13+R13</f>
        <v>284</v>
      </c>
      <c r="N13" s="203">
        <f>SUM(O13:Q13)</f>
        <v>0</v>
      </c>
      <c r="O13" s="203">
        <v>0</v>
      </c>
      <c r="P13" s="203">
        <v>0</v>
      </c>
      <c r="Q13" s="203">
        <v>0</v>
      </c>
      <c r="R13" s="203">
        <f>S13+T13+U13+V13</f>
        <v>284</v>
      </c>
      <c r="S13" s="203">
        <v>280</v>
      </c>
      <c r="T13" s="203">
        <v>4</v>
      </c>
      <c r="U13" s="203">
        <v>0</v>
      </c>
      <c r="V13" s="203">
        <v>0</v>
      </c>
    </row>
    <row r="14" spans="1:22" ht="24">
      <c r="A14" s="40"/>
      <c r="B14" s="4" t="s">
        <v>14</v>
      </c>
      <c r="C14" s="159">
        <f t="shared" ref="C14:C77" si="10">D14+H14</f>
        <v>163</v>
      </c>
      <c r="D14" s="159">
        <f t="shared" si="7"/>
        <v>0</v>
      </c>
      <c r="E14" s="159">
        <v>0</v>
      </c>
      <c r="F14" s="159">
        <v>0</v>
      </c>
      <c r="G14" s="159">
        <v>0</v>
      </c>
      <c r="H14" s="159">
        <f t="shared" si="8"/>
        <v>163</v>
      </c>
      <c r="I14" s="159">
        <v>163</v>
      </c>
      <c r="J14" s="159">
        <v>0</v>
      </c>
      <c r="K14" s="159">
        <v>0</v>
      </c>
      <c r="L14" s="159">
        <v>0</v>
      </c>
      <c r="M14" s="203">
        <f t="shared" si="9"/>
        <v>186</v>
      </c>
      <c r="N14" s="203">
        <f t="shared" ref="N14:N77" si="11">SUM(O14:Q14)</f>
        <v>0</v>
      </c>
      <c r="O14" s="203">
        <v>0</v>
      </c>
      <c r="P14" s="203">
        <v>0</v>
      </c>
      <c r="Q14" s="203">
        <v>0</v>
      </c>
      <c r="R14" s="203">
        <f t="shared" ref="R14:R77" si="12">S14+T14+U14+V14</f>
        <v>186</v>
      </c>
      <c r="S14" s="203">
        <v>135</v>
      </c>
      <c r="T14" s="203">
        <v>51</v>
      </c>
      <c r="U14" s="203">
        <v>0</v>
      </c>
      <c r="V14" s="203">
        <v>0</v>
      </c>
    </row>
    <row r="15" spans="1:22" ht="24">
      <c r="A15" s="40"/>
      <c r="B15" s="4" t="s">
        <v>15</v>
      </c>
      <c r="C15" s="159">
        <f t="shared" si="10"/>
        <v>122</v>
      </c>
      <c r="D15" s="159">
        <f t="shared" si="7"/>
        <v>0</v>
      </c>
      <c r="E15" s="159">
        <v>0</v>
      </c>
      <c r="F15" s="159">
        <v>0</v>
      </c>
      <c r="G15" s="159">
        <v>0</v>
      </c>
      <c r="H15" s="159">
        <f t="shared" si="8"/>
        <v>122</v>
      </c>
      <c r="I15" s="159">
        <v>122</v>
      </c>
      <c r="J15" s="159">
        <v>0</v>
      </c>
      <c r="K15" s="159">
        <v>0</v>
      </c>
      <c r="L15" s="159">
        <v>0</v>
      </c>
      <c r="M15" s="203">
        <f t="shared" si="9"/>
        <v>100</v>
      </c>
      <c r="N15" s="203">
        <f t="shared" si="11"/>
        <v>0</v>
      </c>
      <c r="O15" s="203">
        <v>0</v>
      </c>
      <c r="P15" s="203">
        <v>0</v>
      </c>
      <c r="Q15" s="203">
        <v>0</v>
      </c>
      <c r="R15" s="203">
        <f t="shared" si="12"/>
        <v>100</v>
      </c>
      <c r="S15" s="203">
        <v>97</v>
      </c>
      <c r="T15" s="203">
        <v>3</v>
      </c>
      <c r="U15" s="203">
        <v>0</v>
      </c>
      <c r="V15" s="203">
        <v>0</v>
      </c>
    </row>
    <row r="16" spans="1:22" ht="24">
      <c r="A16" s="37">
        <v>2</v>
      </c>
      <c r="B16" s="38" t="s">
        <v>60</v>
      </c>
      <c r="C16" s="158">
        <f t="shared" ref="C16:V16" si="13">C17+C47</f>
        <v>2615</v>
      </c>
      <c r="D16" s="158">
        <f t="shared" si="13"/>
        <v>360</v>
      </c>
      <c r="E16" s="158">
        <f t="shared" si="13"/>
        <v>330</v>
      </c>
      <c r="F16" s="158">
        <f t="shared" si="13"/>
        <v>30</v>
      </c>
      <c r="G16" s="158">
        <f t="shared" si="13"/>
        <v>0</v>
      </c>
      <c r="H16" s="158">
        <f t="shared" si="13"/>
        <v>2255</v>
      </c>
      <c r="I16" s="158">
        <f t="shared" si="13"/>
        <v>2099</v>
      </c>
      <c r="J16" s="158">
        <f t="shared" si="13"/>
        <v>0</v>
      </c>
      <c r="K16" s="158">
        <f t="shared" si="13"/>
        <v>156</v>
      </c>
      <c r="L16" s="158">
        <f t="shared" si="13"/>
        <v>0</v>
      </c>
      <c r="M16" s="202">
        <f t="shared" si="13"/>
        <v>2395</v>
      </c>
      <c r="N16" s="202">
        <f t="shared" si="13"/>
        <v>614</v>
      </c>
      <c r="O16" s="202">
        <f t="shared" si="13"/>
        <v>568</v>
      </c>
      <c r="P16" s="202">
        <f t="shared" si="13"/>
        <v>46</v>
      </c>
      <c r="Q16" s="202">
        <f t="shared" si="13"/>
        <v>0</v>
      </c>
      <c r="R16" s="202">
        <f t="shared" si="13"/>
        <v>1781</v>
      </c>
      <c r="S16" s="202">
        <f t="shared" si="13"/>
        <v>1707</v>
      </c>
      <c r="T16" s="202">
        <f t="shared" si="13"/>
        <v>0</v>
      </c>
      <c r="U16" s="202">
        <f t="shared" si="13"/>
        <v>74</v>
      </c>
      <c r="V16" s="202">
        <f t="shared" si="13"/>
        <v>0</v>
      </c>
    </row>
    <row r="17" spans="1:22" ht="24">
      <c r="A17" s="160" t="s">
        <v>309</v>
      </c>
      <c r="B17" s="5" t="s">
        <v>17</v>
      </c>
      <c r="C17" s="161">
        <f t="shared" ref="C17:V17" si="14">SUM(C18:C46)</f>
        <v>2404</v>
      </c>
      <c r="D17" s="161">
        <f t="shared" si="14"/>
        <v>360</v>
      </c>
      <c r="E17" s="161">
        <f t="shared" si="14"/>
        <v>330</v>
      </c>
      <c r="F17" s="161">
        <f t="shared" si="14"/>
        <v>30</v>
      </c>
      <c r="G17" s="161">
        <f t="shared" si="14"/>
        <v>0</v>
      </c>
      <c r="H17" s="161">
        <f t="shared" si="14"/>
        <v>2044</v>
      </c>
      <c r="I17" s="161">
        <f t="shared" si="14"/>
        <v>1927</v>
      </c>
      <c r="J17" s="161">
        <f t="shared" si="14"/>
        <v>0</v>
      </c>
      <c r="K17" s="161">
        <f t="shared" si="14"/>
        <v>117</v>
      </c>
      <c r="L17" s="161">
        <f t="shared" si="14"/>
        <v>0</v>
      </c>
      <c r="M17" s="204">
        <f t="shared" si="14"/>
        <v>2281</v>
      </c>
      <c r="N17" s="204">
        <f t="shared" si="14"/>
        <v>557</v>
      </c>
      <c r="O17" s="204">
        <f t="shared" si="14"/>
        <v>517</v>
      </c>
      <c r="P17" s="204">
        <f t="shared" si="14"/>
        <v>40</v>
      </c>
      <c r="Q17" s="204">
        <f t="shared" si="14"/>
        <v>0</v>
      </c>
      <c r="R17" s="204">
        <f t="shared" si="14"/>
        <v>1724</v>
      </c>
      <c r="S17" s="204">
        <f t="shared" si="14"/>
        <v>1656</v>
      </c>
      <c r="T17" s="204">
        <f t="shared" si="14"/>
        <v>0</v>
      </c>
      <c r="U17" s="204">
        <f t="shared" si="14"/>
        <v>68</v>
      </c>
      <c r="V17" s="204">
        <f t="shared" si="14"/>
        <v>0</v>
      </c>
    </row>
    <row r="18" spans="1:22">
      <c r="A18" s="40"/>
      <c r="B18" s="41" t="s">
        <v>42</v>
      </c>
      <c r="C18" s="159">
        <f t="shared" si="10"/>
        <v>96</v>
      </c>
      <c r="D18" s="159">
        <f t="shared" si="7"/>
        <v>0</v>
      </c>
      <c r="E18" s="159">
        <v>0</v>
      </c>
      <c r="F18" s="159">
        <v>0</v>
      </c>
      <c r="G18" s="159">
        <v>0</v>
      </c>
      <c r="H18" s="159">
        <f t="shared" si="8"/>
        <v>96</v>
      </c>
      <c r="I18" s="159">
        <v>91</v>
      </c>
      <c r="J18" s="159">
        <v>0</v>
      </c>
      <c r="K18" s="159">
        <v>5</v>
      </c>
      <c r="L18" s="159">
        <v>0</v>
      </c>
      <c r="M18" s="203">
        <f t="shared" si="9"/>
        <v>49</v>
      </c>
      <c r="N18" s="203">
        <f t="shared" si="11"/>
        <v>49</v>
      </c>
      <c r="O18" s="203">
        <v>44</v>
      </c>
      <c r="P18" s="203">
        <v>5</v>
      </c>
      <c r="Q18" s="203">
        <v>0</v>
      </c>
      <c r="R18" s="203">
        <f t="shared" si="12"/>
        <v>0</v>
      </c>
      <c r="S18" s="203">
        <v>0</v>
      </c>
      <c r="T18" s="203">
        <v>0</v>
      </c>
      <c r="U18" s="203">
        <v>0</v>
      </c>
      <c r="V18" s="203">
        <v>0</v>
      </c>
    </row>
    <row r="19" spans="1:22">
      <c r="A19" s="40"/>
      <c r="B19" s="41" t="s">
        <v>29</v>
      </c>
      <c r="C19" s="159">
        <f t="shared" si="10"/>
        <v>115</v>
      </c>
      <c r="D19" s="159">
        <f t="shared" si="7"/>
        <v>0</v>
      </c>
      <c r="E19" s="159">
        <v>0</v>
      </c>
      <c r="F19" s="159">
        <v>0</v>
      </c>
      <c r="G19" s="159">
        <v>0</v>
      </c>
      <c r="H19" s="159">
        <f t="shared" si="8"/>
        <v>115</v>
      </c>
      <c r="I19" s="159">
        <v>110</v>
      </c>
      <c r="J19" s="159">
        <v>0</v>
      </c>
      <c r="K19" s="159">
        <v>5</v>
      </c>
      <c r="L19" s="159">
        <v>0</v>
      </c>
      <c r="M19" s="203">
        <f t="shared" si="9"/>
        <v>89</v>
      </c>
      <c r="N19" s="203">
        <f t="shared" si="11"/>
        <v>0</v>
      </c>
      <c r="O19" s="203">
        <v>0</v>
      </c>
      <c r="P19" s="203">
        <v>0</v>
      </c>
      <c r="Q19" s="203">
        <v>0</v>
      </c>
      <c r="R19" s="203">
        <f t="shared" si="12"/>
        <v>89</v>
      </c>
      <c r="S19" s="203">
        <v>86</v>
      </c>
      <c r="T19" s="203">
        <v>0</v>
      </c>
      <c r="U19" s="203">
        <v>3</v>
      </c>
      <c r="V19" s="203">
        <v>0</v>
      </c>
    </row>
    <row r="20" spans="1:22">
      <c r="A20" s="40"/>
      <c r="B20" s="41" t="s">
        <v>28</v>
      </c>
      <c r="C20" s="159">
        <f t="shared" si="10"/>
        <v>128</v>
      </c>
      <c r="D20" s="159">
        <f t="shared" si="7"/>
        <v>0</v>
      </c>
      <c r="E20" s="159">
        <v>0</v>
      </c>
      <c r="F20" s="159">
        <v>0</v>
      </c>
      <c r="G20" s="159">
        <v>0</v>
      </c>
      <c r="H20" s="159">
        <f t="shared" si="8"/>
        <v>128</v>
      </c>
      <c r="I20" s="159">
        <v>123</v>
      </c>
      <c r="J20" s="159">
        <v>0</v>
      </c>
      <c r="K20" s="159">
        <v>5</v>
      </c>
      <c r="L20" s="159">
        <v>0</v>
      </c>
      <c r="M20" s="203">
        <f t="shared" si="9"/>
        <v>105</v>
      </c>
      <c r="N20" s="203">
        <f t="shared" si="11"/>
        <v>0</v>
      </c>
      <c r="O20" s="203">
        <v>0</v>
      </c>
      <c r="P20" s="203">
        <v>0</v>
      </c>
      <c r="Q20" s="203">
        <v>0</v>
      </c>
      <c r="R20" s="203">
        <f t="shared" si="12"/>
        <v>105</v>
      </c>
      <c r="S20" s="203">
        <v>102</v>
      </c>
      <c r="T20" s="203">
        <v>0</v>
      </c>
      <c r="U20" s="203">
        <v>3</v>
      </c>
      <c r="V20" s="203">
        <v>0</v>
      </c>
    </row>
    <row r="21" spans="1:22">
      <c r="A21" s="40"/>
      <c r="B21" s="41" t="s">
        <v>27</v>
      </c>
      <c r="C21" s="159">
        <f t="shared" si="10"/>
        <v>139</v>
      </c>
      <c r="D21" s="159">
        <f t="shared" si="7"/>
        <v>0</v>
      </c>
      <c r="E21" s="159">
        <v>0</v>
      </c>
      <c r="F21" s="159">
        <v>0</v>
      </c>
      <c r="G21" s="159">
        <v>0</v>
      </c>
      <c r="H21" s="159">
        <f t="shared" si="8"/>
        <v>139</v>
      </c>
      <c r="I21" s="159">
        <v>130</v>
      </c>
      <c r="J21" s="159">
        <v>0</v>
      </c>
      <c r="K21" s="159">
        <v>9</v>
      </c>
      <c r="L21" s="159">
        <v>0</v>
      </c>
      <c r="M21" s="203">
        <f t="shared" si="9"/>
        <v>78</v>
      </c>
      <c r="N21" s="203">
        <f t="shared" si="11"/>
        <v>0</v>
      </c>
      <c r="O21" s="203">
        <v>0</v>
      </c>
      <c r="P21" s="203">
        <v>0</v>
      </c>
      <c r="Q21" s="203">
        <v>0</v>
      </c>
      <c r="R21" s="203">
        <f t="shared" si="12"/>
        <v>78</v>
      </c>
      <c r="S21" s="203">
        <v>75</v>
      </c>
      <c r="T21" s="203">
        <v>0</v>
      </c>
      <c r="U21" s="203">
        <v>3</v>
      </c>
      <c r="V21" s="203">
        <v>0</v>
      </c>
    </row>
    <row r="22" spans="1:22">
      <c r="A22" s="40"/>
      <c r="B22" s="41" t="s">
        <v>25</v>
      </c>
      <c r="C22" s="159">
        <f t="shared" si="10"/>
        <v>124</v>
      </c>
      <c r="D22" s="159">
        <f t="shared" si="7"/>
        <v>0</v>
      </c>
      <c r="E22" s="159">
        <v>0</v>
      </c>
      <c r="F22" s="159">
        <v>0</v>
      </c>
      <c r="G22" s="159">
        <v>0</v>
      </c>
      <c r="H22" s="159">
        <f t="shared" si="8"/>
        <v>124</v>
      </c>
      <c r="I22" s="159">
        <v>116</v>
      </c>
      <c r="J22" s="159">
        <v>0</v>
      </c>
      <c r="K22" s="159">
        <v>8</v>
      </c>
      <c r="L22" s="159">
        <v>0</v>
      </c>
      <c r="M22" s="203">
        <f t="shared" si="9"/>
        <v>93</v>
      </c>
      <c r="N22" s="203">
        <f t="shared" si="11"/>
        <v>0</v>
      </c>
      <c r="O22" s="203">
        <v>0</v>
      </c>
      <c r="P22" s="203">
        <v>0</v>
      </c>
      <c r="Q22" s="203">
        <v>0</v>
      </c>
      <c r="R22" s="203">
        <f t="shared" si="12"/>
        <v>93</v>
      </c>
      <c r="S22" s="203">
        <v>90</v>
      </c>
      <c r="T22" s="203">
        <v>0</v>
      </c>
      <c r="U22" s="203">
        <v>3</v>
      </c>
      <c r="V22" s="203">
        <v>0</v>
      </c>
    </row>
    <row r="23" spans="1:22">
      <c r="A23" s="40"/>
      <c r="B23" s="41" t="s">
        <v>26</v>
      </c>
      <c r="C23" s="159">
        <f t="shared" si="10"/>
        <v>110</v>
      </c>
      <c r="D23" s="159">
        <f t="shared" si="7"/>
        <v>0</v>
      </c>
      <c r="E23" s="159">
        <v>0</v>
      </c>
      <c r="F23" s="159">
        <v>0</v>
      </c>
      <c r="G23" s="159">
        <v>0</v>
      </c>
      <c r="H23" s="159">
        <f t="shared" si="8"/>
        <v>110</v>
      </c>
      <c r="I23" s="159">
        <v>100</v>
      </c>
      <c r="J23" s="159">
        <v>0</v>
      </c>
      <c r="K23" s="159">
        <v>10</v>
      </c>
      <c r="L23" s="159">
        <v>0</v>
      </c>
      <c r="M23" s="203">
        <f t="shared" si="9"/>
        <v>64</v>
      </c>
      <c r="N23" s="203">
        <f t="shared" si="11"/>
        <v>0</v>
      </c>
      <c r="O23" s="203">
        <v>0</v>
      </c>
      <c r="P23" s="203">
        <v>0</v>
      </c>
      <c r="Q23" s="203">
        <v>0</v>
      </c>
      <c r="R23" s="203">
        <f t="shared" si="12"/>
        <v>64</v>
      </c>
      <c r="S23" s="203">
        <v>61</v>
      </c>
      <c r="T23" s="203">
        <v>0</v>
      </c>
      <c r="U23" s="203">
        <v>3</v>
      </c>
      <c r="V23" s="203">
        <v>0</v>
      </c>
    </row>
    <row r="24" spans="1:22">
      <c r="A24" s="40"/>
      <c r="B24" s="41" t="s">
        <v>24</v>
      </c>
      <c r="C24" s="159">
        <f t="shared" si="10"/>
        <v>64</v>
      </c>
      <c r="D24" s="159">
        <f t="shared" si="7"/>
        <v>0</v>
      </c>
      <c r="E24" s="159">
        <v>0</v>
      </c>
      <c r="F24" s="159">
        <v>0</v>
      </c>
      <c r="G24" s="159">
        <v>0</v>
      </c>
      <c r="H24" s="159">
        <f t="shared" si="8"/>
        <v>64</v>
      </c>
      <c r="I24" s="159">
        <v>59</v>
      </c>
      <c r="J24" s="159">
        <v>0</v>
      </c>
      <c r="K24" s="159">
        <v>5</v>
      </c>
      <c r="L24" s="159">
        <v>0</v>
      </c>
      <c r="M24" s="203">
        <f t="shared" si="9"/>
        <v>62</v>
      </c>
      <c r="N24" s="203">
        <f t="shared" si="11"/>
        <v>0</v>
      </c>
      <c r="O24" s="203">
        <v>0</v>
      </c>
      <c r="P24" s="203">
        <v>0</v>
      </c>
      <c r="Q24" s="203">
        <v>0</v>
      </c>
      <c r="R24" s="203">
        <f t="shared" si="12"/>
        <v>62</v>
      </c>
      <c r="S24" s="203">
        <v>59</v>
      </c>
      <c r="T24" s="203">
        <v>0</v>
      </c>
      <c r="U24" s="203">
        <v>3</v>
      </c>
      <c r="V24" s="203">
        <v>0</v>
      </c>
    </row>
    <row r="25" spans="1:22">
      <c r="A25" s="40"/>
      <c r="B25" s="41" t="s">
        <v>39</v>
      </c>
      <c r="C25" s="159">
        <f t="shared" si="10"/>
        <v>100</v>
      </c>
      <c r="D25" s="159">
        <f t="shared" si="7"/>
        <v>0</v>
      </c>
      <c r="E25" s="159">
        <v>0</v>
      </c>
      <c r="F25" s="159">
        <v>0</v>
      </c>
      <c r="G25" s="159">
        <v>0</v>
      </c>
      <c r="H25" s="159">
        <f t="shared" si="8"/>
        <v>100</v>
      </c>
      <c r="I25" s="159">
        <v>95</v>
      </c>
      <c r="J25" s="159">
        <v>0</v>
      </c>
      <c r="K25" s="159">
        <v>5</v>
      </c>
      <c r="L25" s="159">
        <v>0</v>
      </c>
      <c r="M25" s="203">
        <f t="shared" si="9"/>
        <v>49</v>
      </c>
      <c r="N25" s="203">
        <f t="shared" si="11"/>
        <v>49</v>
      </c>
      <c r="O25" s="203">
        <v>43</v>
      </c>
      <c r="P25" s="203">
        <v>6</v>
      </c>
      <c r="Q25" s="203">
        <v>0</v>
      </c>
      <c r="R25" s="203">
        <f t="shared" si="12"/>
        <v>0</v>
      </c>
      <c r="S25" s="203">
        <v>0</v>
      </c>
      <c r="T25" s="203">
        <v>0</v>
      </c>
      <c r="U25" s="203">
        <v>0</v>
      </c>
      <c r="V25" s="203">
        <v>0</v>
      </c>
    </row>
    <row r="26" spans="1:22">
      <c r="A26" s="40"/>
      <c r="B26" s="41" t="s">
        <v>22</v>
      </c>
      <c r="C26" s="159">
        <f t="shared" si="10"/>
        <v>83</v>
      </c>
      <c r="D26" s="159">
        <f t="shared" si="7"/>
        <v>0</v>
      </c>
      <c r="E26" s="159">
        <v>0</v>
      </c>
      <c r="F26" s="159">
        <v>0</v>
      </c>
      <c r="G26" s="159">
        <v>0</v>
      </c>
      <c r="H26" s="159">
        <f t="shared" si="8"/>
        <v>83</v>
      </c>
      <c r="I26" s="159">
        <v>78</v>
      </c>
      <c r="J26" s="159">
        <v>0</v>
      </c>
      <c r="K26" s="159">
        <v>5</v>
      </c>
      <c r="L26" s="159">
        <v>0</v>
      </c>
      <c r="M26" s="203">
        <f t="shared" si="9"/>
        <v>118</v>
      </c>
      <c r="N26" s="203">
        <f t="shared" si="11"/>
        <v>0</v>
      </c>
      <c r="O26" s="203">
        <v>0</v>
      </c>
      <c r="P26" s="203">
        <v>0</v>
      </c>
      <c r="Q26" s="203">
        <v>0</v>
      </c>
      <c r="R26" s="203">
        <f t="shared" si="12"/>
        <v>118</v>
      </c>
      <c r="S26" s="203">
        <v>113</v>
      </c>
      <c r="T26" s="203">
        <v>0</v>
      </c>
      <c r="U26" s="203">
        <v>5</v>
      </c>
      <c r="V26" s="203">
        <v>0</v>
      </c>
    </row>
    <row r="27" spans="1:22">
      <c r="A27" s="40"/>
      <c r="B27" s="41" t="s">
        <v>23</v>
      </c>
      <c r="C27" s="159">
        <f t="shared" si="10"/>
        <v>84</v>
      </c>
      <c r="D27" s="159">
        <f t="shared" si="7"/>
        <v>0</v>
      </c>
      <c r="E27" s="159">
        <v>0</v>
      </c>
      <c r="F27" s="159">
        <v>0</v>
      </c>
      <c r="G27" s="159">
        <v>0</v>
      </c>
      <c r="H27" s="159">
        <f t="shared" si="8"/>
        <v>84</v>
      </c>
      <c r="I27" s="159">
        <v>79</v>
      </c>
      <c r="J27" s="159">
        <v>0</v>
      </c>
      <c r="K27" s="159">
        <v>5</v>
      </c>
      <c r="L27" s="159">
        <v>0</v>
      </c>
      <c r="M27" s="203">
        <f t="shared" si="9"/>
        <v>100</v>
      </c>
      <c r="N27" s="203">
        <f t="shared" si="11"/>
        <v>0</v>
      </c>
      <c r="O27" s="203">
        <v>0</v>
      </c>
      <c r="P27" s="203">
        <v>0</v>
      </c>
      <c r="Q27" s="203">
        <v>0</v>
      </c>
      <c r="R27" s="203">
        <f t="shared" si="12"/>
        <v>100</v>
      </c>
      <c r="S27" s="203">
        <v>95</v>
      </c>
      <c r="T27" s="203">
        <v>0</v>
      </c>
      <c r="U27" s="203">
        <v>5</v>
      </c>
      <c r="V27" s="203">
        <v>0</v>
      </c>
    </row>
    <row r="28" spans="1:22" ht="24">
      <c r="A28" s="40"/>
      <c r="B28" s="41" t="s">
        <v>310</v>
      </c>
      <c r="C28" s="159">
        <f t="shared" si="10"/>
        <v>113</v>
      </c>
      <c r="D28" s="159">
        <f t="shared" si="7"/>
        <v>0</v>
      </c>
      <c r="E28" s="159">
        <v>0</v>
      </c>
      <c r="F28" s="159">
        <v>0</v>
      </c>
      <c r="G28" s="159">
        <v>0</v>
      </c>
      <c r="H28" s="159">
        <f t="shared" si="8"/>
        <v>113</v>
      </c>
      <c r="I28" s="159">
        <v>108</v>
      </c>
      <c r="J28" s="159">
        <v>0</v>
      </c>
      <c r="K28" s="159">
        <v>5</v>
      </c>
      <c r="L28" s="159">
        <v>0</v>
      </c>
      <c r="M28" s="203">
        <f t="shared" si="9"/>
        <v>88</v>
      </c>
      <c r="N28" s="203">
        <f t="shared" si="11"/>
        <v>88</v>
      </c>
      <c r="O28" s="203">
        <v>84</v>
      </c>
      <c r="P28" s="203">
        <v>4</v>
      </c>
      <c r="Q28" s="203">
        <v>0</v>
      </c>
      <c r="R28" s="203">
        <f t="shared" si="12"/>
        <v>0</v>
      </c>
      <c r="S28" s="203">
        <v>0</v>
      </c>
      <c r="T28" s="203">
        <v>0</v>
      </c>
      <c r="U28" s="203">
        <v>0</v>
      </c>
      <c r="V28" s="203">
        <v>0</v>
      </c>
    </row>
    <row r="29" spans="1:22">
      <c r="A29" s="40"/>
      <c r="B29" s="41" t="s">
        <v>19</v>
      </c>
      <c r="C29" s="159">
        <f t="shared" si="10"/>
        <v>99</v>
      </c>
      <c r="D29" s="159">
        <f t="shared" si="7"/>
        <v>0</v>
      </c>
      <c r="E29" s="159">
        <v>0</v>
      </c>
      <c r="F29" s="159">
        <v>0</v>
      </c>
      <c r="G29" s="159">
        <v>0</v>
      </c>
      <c r="H29" s="159">
        <f t="shared" si="8"/>
        <v>99</v>
      </c>
      <c r="I29" s="159">
        <v>94</v>
      </c>
      <c r="J29" s="159">
        <v>0</v>
      </c>
      <c r="K29" s="159">
        <v>5</v>
      </c>
      <c r="L29" s="159">
        <v>0</v>
      </c>
      <c r="M29" s="203">
        <f t="shared" si="9"/>
        <v>114</v>
      </c>
      <c r="N29" s="203">
        <f t="shared" si="11"/>
        <v>0</v>
      </c>
      <c r="O29" s="203">
        <v>0</v>
      </c>
      <c r="P29" s="203">
        <v>0</v>
      </c>
      <c r="Q29" s="203">
        <v>0</v>
      </c>
      <c r="R29" s="203">
        <f t="shared" si="12"/>
        <v>114</v>
      </c>
      <c r="S29" s="203">
        <v>111</v>
      </c>
      <c r="T29" s="203">
        <v>0</v>
      </c>
      <c r="U29" s="203">
        <v>3</v>
      </c>
      <c r="V29" s="203">
        <v>0</v>
      </c>
    </row>
    <row r="30" spans="1:22">
      <c r="A30" s="40"/>
      <c r="B30" s="41" t="s">
        <v>20</v>
      </c>
      <c r="C30" s="159">
        <f t="shared" si="10"/>
        <v>112</v>
      </c>
      <c r="D30" s="159">
        <f t="shared" si="7"/>
        <v>0</v>
      </c>
      <c r="E30" s="159">
        <v>0</v>
      </c>
      <c r="F30" s="159">
        <v>0</v>
      </c>
      <c r="G30" s="159">
        <v>0</v>
      </c>
      <c r="H30" s="159">
        <f t="shared" si="8"/>
        <v>112</v>
      </c>
      <c r="I30" s="159">
        <v>107</v>
      </c>
      <c r="J30" s="159">
        <v>0</v>
      </c>
      <c r="K30" s="159">
        <v>5</v>
      </c>
      <c r="L30" s="159">
        <v>0</v>
      </c>
      <c r="M30" s="203">
        <f t="shared" si="9"/>
        <v>114</v>
      </c>
      <c r="N30" s="203">
        <f t="shared" si="11"/>
        <v>0</v>
      </c>
      <c r="O30" s="203">
        <v>0</v>
      </c>
      <c r="P30" s="203">
        <v>0</v>
      </c>
      <c r="Q30" s="203">
        <v>0</v>
      </c>
      <c r="R30" s="203">
        <f t="shared" si="12"/>
        <v>114</v>
      </c>
      <c r="S30" s="203">
        <v>111</v>
      </c>
      <c r="T30" s="203">
        <v>0</v>
      </c>
      <c r="U30" s="203">
        <v>3</v>
      </c>
      <c r="V30" s="203">
        <v>0</v>
      </c>
    </row>
    <row r="31" spans="1:22">
      <c r="A31" s="40"/>
      <c r="B31" s="41" t="s">
        <v>21</v>
      </c>
      <c r="C31" s="159">
        <f t="shared" si="10"/>
        <v>110</v>
      </c>
      <c r="D31" s="159">
        <f t="shared" si="7"/>
        <v>0</v>
      </c>
      <c r="E31" s="159">
        <v>0</v>
      </c>
      <c r="F31" s="159">
        <v>0</v>
      </c>
      <c r="G31" s="159">
        <v>0</v>
      </c>
      <c r="H31" s="159">
        <f t="shared" si="8"/>
        <v>110</v>
      </c>
      <c r="I31" s="159">
        <v>105</v>
      </c>
      <c r="J31" s="159">
        <v>0</v>
      </c>
      <c r="K31" s="159">
        <v>5</v>
      </c>
      <c r="L31" s="159">
        <v>0</v>
      </c>
      <c r="M31" s="203">
        <f t="shared" si="9"/>
        <v>116</v>
      </c>
      <c r="N31" s="203">
        <f t="shared" si="11"/>
        <v>0</v>
      </c>
      <c r="O31" s="203">
        <v>0</v>
      </c>
      <c r="P31" s="203">
        <v>0</v>
      </c>
      <c r="Q31" s="203">
        <v>0</v>
      </c>
      <c r="R31" s="203">
        <f t="shared" si="12"/>
        <v>116</v>
      </c>
      <c r="S31" s="203">
        <v>111</v>
      </c>
      <c r="T31" s="203">
        <v>0</v>
      </c>
      <c r="U31" s="203">
        <v>5</v>
      </c>
      <c r="V31" s="203">
        <v>0</v>
      </c>
    </row>
    <row r="32" spans="1:22">
      <c r="A32" s="40"/>
      <c r="B32" s="41" t="s">
        <v>41</v>
      </c>
      <c r="C32" s="159">
        <f t="shared" si="10"/>
        <v>96</v>
      </c>
      <c r="D32" s="159">
        <f t="shared" si="7"/>
        <v>96</v>
      </c>
      <c r="E32" s="159">
        <v>91</v>
      </c>
      <c r="F32" s="159">
        <v>5</v>
      </c>
      <c r="G32" s="159">
        <v>0</v>
      </c>
      <c r="H32" s="159">
        <f t="shared" si="8"/>
        <v>0</v>
      </c>
      <c r="I32" s="159">
        <v>0</v>
      </c>
      <c r="J32" s="159">
        <v>0</v>
      </c>
      <c r="K32" s="159">
        <v>0</v>
      </c>
      <c r="L32" s="159">
        <v>0</v>
      </c>
      <c r="M32" s="203">
        <f t="shared" si="9"/>
        <v>92</v>
      </c>
      <c r="N32" s="203">
        <f t="shared" si="11"/>
        <v>0</v>
      </c>
      <c r="O32" s="203">
        <v>0</v>
      </c>
      <c r="P32" s="203">
        <v>0</v>
      </c>
      <c r="Q32" s="203">
        <v>0</v>
      </c>
      <c r="R32" s="203">
        <f t="shared" si="12"/>
        <v>92</v>
      </c>
      <c r="S32" s="203">
        <v>88</v>
      </c>
      <c r="T32" s="203">
        <v>0</v>
      </c>
      <c r="U32" s="203">
        <v>4</v>
      </c>
      <c r="V32" s="203">
        <v>0</v>
      </c>
    </row>
    <row r="33" spans="1:22">
      <c r="A33" s="40"/>
      <c r="B33" s="41" t="s">
        <v>40</v>
      </c>
      <c r="C33" s="159">
        <f t="shared" si="10"/>
        <v>106</v>
      </c>
      <c r="D33" s="159">
        <f t="shared" si="7"/>
        <v>0</v>
      </c>
      <c r="E33" s="159">
        <v>0</v>
      </c>
      <c r="F33" s="159">
        <v>0</v>
      </c>
      <c r="G33" s="159">
        <v>0</v>
      </c>
      <c r="H33" s="159">
        <f t="shared" si="8"/>
        <v>106</v>
      </c>
      <c r="I33" s="159">
        <v>101</v>
      </c>
      <c r="J33" s="159">
        <v>0</v>
      </c>
      <c r="K33" s="159">
        <v>5</v>
      </c>
      <c r="L33" s="159">
        <v>0</v>
      </c>
      <c r="M33" s="203">
        <f t="shared" si="9"/>
        <v>99</v>
      </c>
      <c r="N33" s="203">
        <f t="shared" si="11"/>
        <v>0</v>
      </c>
      <c r="O33" s="203">
        <v>0</v>
      </c>
      <c r="P33" s="203">
        <v>0</v>
      </c>
      <c r="Q33" s="203">
        <v>0</v>
      </c>
      <c r="R33" s="203">
        <f t="shared" si="12"/>
        <v>99</v>
      </c>
      <c r="S33" s="203">
        <v>95</v>
      </c>
      <c r="T33" s="203">
        <v>0</v>
      </c>
      <c r="U33" s="203">
        <v>4</v>
      </c>
      <c r="V33" s="203">
        <v>0</v>
      </c>
    </row>
    <row r="34" spans="1:22">
      <c r="A34" s="40"/>
      <c r="B34" s="41" t="s">
        <v>34</v>
      </c>
      <c r="C34" s="159">
        <f t="shared" si="10"/>
        <v>85</v>
      </c>
      <c r="D34" s="159">
        <f t="shared" si="7"/>
        <v>0</v>
      </c>
      <c r="E34" s="159">
        <v>0</v>
      </c>
      <c r="F34" s="159">
        <v>0</v>
      </c>
      <c r="G34" s="159">
        <v>0</v>
      </c>
      <c r="H34" s="159">
        <f t="shared" si="8"/>
        <v>85</v>
      </c>
      <c r="I34" s="159">
        <v>80</v>
      </c>
      <c r="J34" s="159">
        <v>0</v>
      </c>
      <c r="K34" s="159">
        <v>5</v>
      </c>
      <c r="L34" s="159">
        <v>0</v>
      </c>
      <c r="M34" s="203">
        <f t="shared" si="9"/>
        <v>47</v>
      </c>
      <c r="N34" s="203">
        <f t="shared" si="11"/>
        <v>47</v>
      </c>
      <c r="O34" s="203">
        <v>43</v>
      </c>
      <c r="P34" s="203">
        <v>4</v>
      </c>
      <c r="Q34" s="203">
        <v>0</v>
      </c>
      <c r="R34" s="203">
        <f t="shared" si="12"/>
        <v>0</v>
      </c>
      <c r="S34" s="203">
        <v>0</v>
      </c>
      <c r="T34" s="203">
        <v>0</v>
      </c>
      <c r="U34" s="203">
        <v>0</v>
      </c>
      <c r="V34" s="203">
        <v>0</v>
      </c>
    </row>
    <row r="35" spans="1:22" ht="12.75">
      <c r="A35" s="40"/>
      <c r="B35" s="41" t="s">
        <v>31</v>
      </c>
      <c r="C35" s="159">
        <f t="shared" si="10"/>
        <v>94</v>
      </c>
      <c r="D35" s="159">
        <f t="shared" si="7"/>
        <v>0</v>
      </c>
      <c r="E35" s="159">
        <v>0</v>
      </c>
      <c r="F35" s="159">
        <v>0</v>
      </c>
      <c r="G35" s="159">
        <v>0</v>
      </c>
      <c r="H35" s="159">
        <f t="shared" si="8"/>
        <v>94</v>
      </c>
      <c r="I35" s="159">
        <v>89</v>
      </c>
      <c r="J35" s="159">
        <v>0</v>
      </c>
      <c r="K35" s="159">
        <v>5</v>
      </c>
      <c r="L35" s="159">
        <v>0</v>
      </c>
      <c r="M35" s="203">
        <f t="shared" si="9"/>
        <v>107</v>
      </c>
      <c r="N35" s="203">
        <f t="shared" si="11"/>
        <v>0</v>
      </c>
      <c r="O35" s="203">
        <v>0</v>
      </c>
      <c r="P35" s="203">
        <v>0</v>
      </c>
      <c r="Q35" s="203">
        <v>0</v>
      </c>
      <c r="R35" s="203">
        <f t="shared" si="12"/>
        <v>107</v>
      </c>
      <c r="S35" s="203">
        <v>104</v>
      </c>
      <c r="T35" s="203">
        <v>0</v>
      </c>
      <c r="U35" s="205">
        <v>3</v>
      </c>
      <c r="V35" s="203">
        <v>0</v>
      </c>
    </row>
    <row r="36" spans="1:22" ht="24">
      <c r="A36" s="40"/>
      <c r="B36" s="41" t="s">
        <v>32</v>
      </c>
      <c r="C36" s="159">
        <f t="shared" si="10"/>
        <v>54</v>
      </c>
      <c r="D36" s="159">
        <f t="shared" si="7"/>
        <v>0</v>
      </c>
      <c r="E36" s="159">
        <v>0</v>
      </c>
      <c r="F36" s="159">
        <v>0</v>
      </c>
      <c r="G36" s="159">
        <v>0</v>
      </c>
      <c r="H36" s="159">
        <f t="shared" si="8"/>
        <v>54</v>
      </c>
      <c r="I36" s="159">
        <v>49</v>
      </c>
      <c r="J36" s="159">
        <v>0</v>
      </c>
      <c r="K36" s="159">
        <v>5</v>
      </c>
      <c r="L36" s="159">
        <v>0</v>
      </c>
      <c r="M36" s="203">
        <f t="shared" si="9"/>
        <v>94</v>
      </c>
      <c r="N36" s="203">
        <f t="shared" si="11"/>
        <v>94</v>
      </c>
      <c r="O36" s="203">
        <v>90</v>
      </c>
      <c r="P36" s="203">
        <v>4</v>
      </c>
      <c r="Q36" s="203">
        <v>0</v>
      </c>
      <c r="R36" s="203">
        <f t="shared" si="12"/>
        <v>0</v>
      </c>
      <c r="S36" s="203">
        <v>0</v>
      </c>
      <c r="T36" s="203">
        <v>0</v>
      </c>
      <c r="U36" s="203">
        <v>0</v>
      </c>
      <c r="V36" s="203">
        <v>0</v>
      </c>
    </row>
    <row r="37" spans="1:22">
      <c r="A37" s="40"/>
      <c r="B37" s="41" t="s">
        <v>30</v>
      </c>
      <c r="C37" s="159">
        <f t="shared" si="10"/>
        <v>90</v>
      </c>
      <c r="D37" s="159">
        <f t="shared" si="7"/>
        <v>90</v>
      </c>
      <c r="E37" s="159">
        <v>85</v>
      </c>
      <c r="F37" s="159">
        <v>5</v>
      </c>
      <c r="G37" s="159">
        <v>0</v>
      </c>
      <c r="H37" s="159">
        <f t="shared" si="8"/>
        <v>0</v>
      </c>
      <c r="I37" s="159">
        <v>0</v>
      </c>
      <c r="J37" s="159">
        <v>0</v>
      </c>
      <c r="K37" s="159">
        <v>0</v>
      </c>
      <c r="L37" s="159">
        <v>0</v>
      </c>
      <c r="M37" s="203">
        <f t="shared" si="9"/>
        <v>98</v>
      </c>
      <c r="N37" s="203">
        <f t="shared" si="11"/>
        <v>0</v>
      </c>
      <c r="O37" s="203">
        <v>0</v>
      </c>
      <c r="P37" s="203">
        <v>0</v>
      </c>
      <c r="Q37" s="203">
        <v>0</v>
      </c>
      <c r="R37" s="203">
        <f t="shared" si="12"/>
        <v>98</v>
      </c>
      <c r="S37" s="203">
        <v>95</v>
      </c>
      <c r="T37" s="203">
        <v>0</v>
      </c>
      <c r="U37" s="203">
        <v>3</v>
      </c>
      <c r="V37" s="203">
        <v>0</v>
      </c>
    </row>
    <row r="38" spans="1:22">
      <c r="A38" s="40"/>
      <c r="B38" s="41" t="s">
        <v>33</v>
      </c>
      <c r="C38" s="159">
        <f t="shared" si="10"/>
        <v>69</v>
      </c>
      <c r="D38" s="159">
        <f t="shared" si="7"/>
        <v>0</v>
      </c>
      <c r="E38" s="159">
        <v>0</v>
      </c>
      <c r="F38" s="159">
        <v>0</v>
      </c>
      <c r="G38" s="159">
        <v>0</v>
      </c>
      <c r="H38" s="159">
        <f t="shared" si="8"/>
        <v>69</v>
      </c>
      <c r="I38" s="159">
        <v>64</v>
      </c>
      <c r="J38" s="159">
        <v>0</v>
      </c>
      <c r="K38" s="159">
        <v>5</v>
      </c>
      <c r="L38" s="159">
        <v>0</v>
      </c>
      <c r="M38" s="203">
        <f t="shared" si="9"/>
        <v>84</v>
      </c>
      <c r="N38" s="203">
        <f t="shared" si="11"/>
        <v>0</v>
      </c>
      <c r="O38" s="203">
        <v>0</v>
      </c>
      <c r="P38" s="203">
        <v>0</v>
      </c>
      <c r="Q38" s="203">
        <v>0</v>
      </c>
      <c r="R38" s="203">
        <f t="shared" si="12"/>
        <v>84</v>
      </c>
      <c r="S38" s="203">
        <v>81</v>
      </c>
      <c r="T38" s="203">
        <v>0</v>
      </c>
      <c r="U38" s="203">
        <v>3</v>
      </c>
      <c r="V38" s="203">
        <v>0</v>
      </c>
    </row>
    <row r="39" spans="1:22">
      <c r="A39" s="40"/>
      <c r="B39" s="41" t="s">
        <v>38</v>
      </c>
      <c r="C39" s="159">
        <f t="shared" si="10"/>
        <v>81</v>
      </c>
      <c r="D39" s="159">
        <f t="shared" si="7"/>
        <v>81</v>
      </c>
      <c r="E39" s="159">
        <v>71</v>
      </c>
      <c r="F39" s="159">
        <v>10</v>
      </c>
      <c r="G39" s="159">
        <v>0</v>
      </c>
      <c r="H39" s="159">
        <f t="shared" si="8"/>
        <v>0</v>
      </c>
      <c r="I39" s="159">
        <v>0</v>
      </c>
      <c r="J39" s="159">
        <v>0</v>
      </c>
      <c r="K39" s="159">
        <v>0</v>
      </c>
      <c r="L39" s="159">
        <v>0</v>
      </c>
      <c r="M39" s="203">
        <f t="shared" si="9"/>
        <v>54</v>
      </c>
      <c r="N39" s="203">
        <f t="shared" si="11"/>
        <v>54</v>
      </c>
      <c r="O39" s="203">
        <v>50</v>
      </c>
      <c r="P39" s="203">
        <v>4</v>
      </c>
      <c r="Q39" s="203">
        <v>0</v>
      </c>
      <c r="R39" s="203">
        <f t="shared" si="12"/>
        <v>0</v>
      </c>
      <c r="S39" s="203">
        <v>0</v>
      </c>
      <c r="T39" s="203">
        <v>0</v>
      </c>
      <c r="U39" s="203">
        <v>0</v>
      </c>
      <c r="V39" s="203">
        <v>0</v>
      </c>
    </row>
    <row r="40" spans="1:22">
      <c r="A40" s="40"/>
      <c r="B40" s="41" t="s">
        <v>351</v>
      </c>
      <c r="C40" s="159">
        <f t="shared" si="10"/>
        <v>0</v>
      </c>
      <c r="D40" s="159">
        <f t="shared" si="7"/>
        <v>0</v>
      </c>
      <c r="E40" s="159">
        <v>0</v>
      </c>
      <c r="F40" s="159">
        <v>0</v>
      </c>
      <c r="G40" s="159">
        <v>0</v>
      </c>
      <c r="H40" s="159">
        <f t="shared" si="8"/>
        <v>0</v>
      </c>
      <c r="I40" s="159">
        <v>0</v>
      </c>
      <c r="J40" s="159">
        <v>0</v>
      </c>
      <c r="K40" s="159">
        <v>0</v>
      </c>
      <c r="L40" s="159">
        <v>0</v>
      </c>
      <c r="M40" s="203">
        <f t="shared" si="9"/>
        <v>25</v>
      </c>
      <c r="N40" s="203">
        <f t="shared" si="11"/>
        <v>0</v>
      </c>
      <c r="O40" s="203">
        <v>0</v>
      </c>
      <c r="P40" s="203">
        <v>0</v>
      </c>
      <c r="Q40" s="203">
        <v>0</v>
      </c>
      <c r="R40" s="203">
        <f t="shared" si="12"/>
        <v>25</v>
      </c>
      <c r="S40" s="203">
        <v>22</v>
      </c>
      <c r="T40" s="203">
        <v>0</v>
      </c>
      <c r="U40" s="203">
        <v>3</v>
      </c>
      <c r="V40" s="203">
        <v>0</v>
      </c>
    </row>
    <row r="41" spans="1:22">
      <c r="A41" s="40"/>
      <c r="B41" s="41" t="s">
        <v>352</v>
      </c>
      <c r="C41" s="159">
        <f t="shared" si="10"/>
        <v>0</v>
      </c>
      <c r="D41" s="159">
        <f t="shared" si="7"/>
        <v>0</v>
      </c>
      <c r="E41" s="159">
        <v>0</v>
      </c>
      <c r="F41" s="159">
        <v>0</v>
      </c>
      <c r="G41" s="159">
        <v>0</v>
      </c>
      <c r="H41" s="159">
        <f t="shared" si="8"/>
        <v>0</v>
      </c>
      <c r="I41" s="159">
        <v>0</v>
      </c>
      <c r="J41" s="159">
        <v>0</v>
      </c>
      <c r="K41" s="159">
        <v>0</v>
      </c>
      <c r="L41" s="159">
        <v>0</v>
      </c>
      <c r="M41" s="203">
        <f t="shared" si="9"/>
        <v>18</v>
      </c>
      <c r="N41" s="203">
        <f t="shared" si="11"/>
        <v>0</v>
      </c>
      <c r="O41" s="203">
        <v>0</v>
      </c>
      <c r="P41" s="203">
        <v>0</v>
      </c>
      <c r="Q41" s="203">
        <v>0</v>
      </c>
      <c r="R41" s="203">
        <f t="shared" si="12"/>
        <v>18</v>
      </c>
      <c r="S41" s="203">
        <v>15</v>
      </c>
      <c r="T41" s="203">
        <v>0</v>
      </c>
      <c r="U41" s="203">
        <v>3</v>
      </c>
      <c r="V41" s="203">
        <v>0</v>
      </c>
    </row>
    <row r="42" spans="1:22" ht="24">
      <c r="A42" s="40"/>
      <c r="B42" s="41" t="s">
        <v>35</v>
      </c>
      <c r="C42" s="159">
        <f t="shared" si="10"/>
        <v>55</v>
      </c>
      <c r="D42" s="159">
        <f t="shared" si="7"/>
        <v>0</v>
      </c>
      <c r="E42" s="159">
        <v>0</v>
      </c>
      <c r="F42" s="159">
        <v>0</v>
      </c>
      <c r="G42" s="159">
        <v>0</v>
      </c>
      <c r="H42" s="159">
        <f t="shared" si="8"/>
        <v>55</v>
      </c>
      <c r="I42" s="159">
        <v>50</v>
      </c>
      <c r="J42" s="159">
        <v>0</v>
      </c>
      <c r="K42" s="159">
        <v>5</v>
      </c>
      <c r="L42" s="159">
        <v>0</v>
      </c>
      <c r="M42" s="203">
        <f t="shared" si="9"/>
        <v>93</v>
      </c>
      <c r="N42" s="203">
        <f t="shared" si="11"/>
        <v>0</v>
      </c>
      <c r="O42" s="203">
        <v>0</v>
      </c>
      <c r="P42" s="203">
        <v>0</v>
      </c>
      <c r="Q42" s="203">
        <v>0</v>
      </c>
      <c r="R42" s="203">
        <f t="shared" si="12"/>
        <v>93</v>
      </c>
      <c r="S42" s="203">
        <v>90</v>
      </c>
      <c r="T42" s="203">
        <v>0</v>
      </c>
      <c r="U42" s="203">
        <v>3</v>
      </c>
      <c r="V42" s="203">
        <v>0</v>
      </c>
    </row>
    <row r="43" spans="1:22" ht="24">
      <c r="A43" s="40"/>
      <c r="B43" s="41" t="s">
        <v>311</v>
      </c>
      <c r="C43" s="159">
        <f t="shared" si="10"/>
        <v>104</v>
      </c>
      <c r="D43" s="159">
        <f t="shared" si="7"/>
        <v>0</v>
      </c>
      <c r="E43" s="159">
        <v>0</v>
      </c>
      <c r="F43" s="159">
        <v>0</v>
      </c>
      <c r="G43" s="159">
        <v>0</v>
      </c>
      <c r="H43" s="159">
        <f t="shared" si="8"/>
        <v>104</v>
      </c>
      <c r="I43" s="159">
        <v>99</v>
      </c>
      <c r="J43" s="159">
        <v>0</v>
      </c>
      <c r="K43" s="159">
        <v>5</v>
      </c>
      <c r="L43" s="159">
        <v>0</v>
      </c>
      <c r="M43" s="203">
        <f t="shared" si="9"/>
        <v>55</v>
      </c>
      <c r="N43" s="203">
        <f t="shared" si="11"/>
        <v>0</v>
      </c>
      <c r="O43" s="203">
        <v>0</v>
      </c>
      <c r="P43" s="203">
        <v>0</v>
      </c>
      <c r="Q43" s="203">
        <v>0</v>
      </c>
      <c r="R43" s="203">
        <f t="shared" si="12"/>
        <v>55</v>
      </c>
      <c r="S43" s="203">
        <v>52</v>
      </c>
      <c r="T43" s="203">
        <v>0</v>
      </c>
      <c r="U43" s="203">
        <v>3</v>
      </c>
      <c r="V43" s="203">
        <v>0</v>
      </c>
    </row>
    <row r="44" spans="1:22">
      <c r="A44" s="40"/>
      <c r="B44" s="41" t="s">
        <v>37</v>
      </c>
      <c r="C44" s="159">
        <f t="shared" si="10"/>
        <v>52</v>
      </c>
      <c r="D44" s="159">
        <f t="shared" si="7"/>
        <v>52</v>
      </c>
      <c r="E44" s="159">
        <v>47</v>
      </c>
      <c r="F44" s="159">
        <v>5</v>
      </c>
      <c r="G44" s="159">
        <v>0</v>
      </c>
      <c r="H44" s="159">
        <f t="shared" si="8"/>
        <v>0</v>
      </c>
      <c r="I44" s="159">
        <v>0</v>
      </c>
      <c r="J44" s="159">
        <v>0</v>
      </c>
      <c r="K44" s="159">
        <v>0</v>
      </c>
      <c r="L44" s="159">
        <v>0</v>
      </c>
      <c r="M44" s="203">
        <f t="shared" si="9"/>
        <v>81</v>
      </c>
      <c r="N44" s="203">
        <f t="shared" si="11"/>
        <v>81</v>
      </c>
      <c r="O44" s="203">
        <v>77</v>
      </c>
      <c r="P44" s="203">
        <v>4</v>
      </c>
      <c r="Q44" s="203">
        <v>0</v>
      </c>
      <c r="R44" s="203">
        <f t="shared" si="12"/>
        <v>0</v>
      </c>
      <c r="S44" s="203">
        <v>0</v>
      </c>
      <c r="T44" s="203">
        <v>0</v>
      </c>
      <c r="U44" s="203">
        <v>0</v>
      </c>
      <c r="V44" s="203">
        <v>0</v>
      </c>
    </row>
    <row r="45" spans="1:22">
      <c r="A45" s="40"/>
      <c r="B45" s="41" t="s">
        <v>312</v>
      </c>
      <c r="C45" s="159">
        <f t="shared" si="10"/>
        <v>41</v>
      </c>
      <c r="D45" s="159">
        <f t="shared" si="7"/>
        <v>41</v>
      </c>
      <c r="E45" s="159">
        <v>36</v>
      </c>
      <c r="F45" s="159">
        <v>5</v>
      </c>
      <c r="G45" s="159">
        <v>0</v>
      </c>
      <c r="H45" s="159">
        <f t="shared" si="8"/>
        <v>0</v>
      </c>
      <c r="I45" s="159">
        <v>0</v>
      </c>
      <c r="J45" s="159">
        <v>0</v>
      </c>
      <c r="K45" s="159">
        <v>0</v>
      </c>
      <c r="L45" s="159">
        <v>0</v>
      </c>
      <c r="M45" s="203">
        <f t="shared" si="9"/>
        <v>41</v>
      </c>
      <c r="N45" s="203">
        <f t="shared" si="11"/>
        <v>41</v>
      </c>
      <c r="O45" s="203">
        <v>37</v>
      </c>
      <c r="P45" s="203">
        <v>4</v>
      </c>
      <c r="Q45" s="203">
        <v>0</v>
      </c>
      <c r="R45" s="203">
        <f t="shared" si="12"/>
        <v>0</v>
      </c>
      <c r="S45" s="203">
        <v>0</v>
      </c>
      <c r="T45" s="203">
        <v>0</v>
      </c>
      <c r="U45" s="203">
        <v>0</v>
      </c>
      <c r="V45" s="203">
        <v>0</v>
      </c>
    </row>
    <row r="46" spans="1:22" ht="25.5">
      <c r="A46" s="40"/>
      <c r="B46" s="63" t="s">
        <v>326</v>
      </c>
      <c r="C46" s="159">
        <f t="shared" si="10"/>
        <v>0</v>
      </c>
      <c r="D46" s="159">
        <f t="shared" si="7"/>
        <v>0</v>
      </c>
      <c r="E46" s="159">
        <v>0</v>
      </c>
      <c r="F46" s="159">
        <v>0</v>
      </c>
      <c r="G46" s="159">
        <v>0</v>
      </c>
      <c r="H46" s="159">
        <f t="shared" si="8"/>
        <v>0</v>
      </c>
      <c r="I46" s="159">
        <v>0</v>
      </c>
      <c r="J46" s="159">
        <v>0</v>
      </c>
      <c r="K46" s="159">
        <v>0</v>
      </c>
      <c r="L46" s="159">
        <v>0</v>
      </c>
      <c r="M46" s="203">
        <f t="shared" si="9"/>
        <v>54</v>
      </c>
      <c r="N46" s="203">
        <f t="shared" si="11"/>
        <v>54</v>
      </c>
      <c r="O46" s="203">
        <v>49</v>
      </c>
      <c r="P46" s="203">
        <v>5</v>
      </c>
      <c r="Q46" s="203">
        <v>0</v>
      </c>
      <c r="R46" s="203">
        <f t="shared" si="12"/>
        <v>0</v>
      </c>
      <c r="S46" s="203">
        <v>0</v>
      </c>
      <c r="T46" s="203">
        <v>0</v>
      </c>
      <c r="U46" s="203">
        <v>0</v>
      </c>
      <c r="V46" s="203">
        <v>0</v>
      </c>
    </row>
    <row r="47" spans="1:22" ht="24">
      <c r="A47" s="160" t="s">
        <v>313</v>
      </c>
      <c r="B47" s="161" t="s">
        <v>371</v>
      </c>
      <c r="C47" s="161">
        <f t="shared" ref="C47:V47" si="15">SUM(C48:C54)</f>
        <v>211</v>
      </c>
      <c r="D47" s="161">
        <f t="shared" si="15"/>
        <v>0</v>
      </c>
      <c r="E47" s="161">
        <f t="shared" si="15"/>
        <v>0</v>
      </c>
      <c r="F47" s="161">
        <f t="shared" si="15"/>
        <v>0</v>
      </c>
      <c r="G47" s="161">
        <f t="shared" si="15"/>
        <v>0</v>
      </c>
      <c r="H47" s="161">
        <f t="shared" si="15"/>
        <v>211</v>
      </c>
      <c r="I47" s="161">
        <f t="shared" si="15"/>
        <v>172</v>
      </c>
      <c r="J47" s="161">
        <f t="shared" si="15"/>
        <v>0</v>
      </c>
      <c r="K47" s="161">
        <f t="shared" si="15"/>
        <v>39</v>
      </c>
      <c r="L47" s="161">
        <f t="shared" si="15"/>
        <v>0</v>
      </c>
      <c r="M47" s="204">
        <f t="shared" si="15"/>
        <v>114</v>
      </c>
      <c r="N47" s="204">
        <f t="shared" si="15"/>
        <v>57</v>
      </c>
      <c r="O47" s="204">
        <f t="shared" si="15"/>
        <v>51</v>
      </c>
      <c r="P47" s="204">
        <f t="shared" si="15"/>
        <v>6</v>
      </c>
      <c r="Q47" s="204">
        <f t="shared" si="15"/>
        <v>0</v>
      </c>
      <c r="R47" s="204">
        <f t="shared" si="15"/>
        <v>57</v>
      </c>
      <c r="S47" s="204">
        <f t="shared" si="15"/>
        <v>51</v>
      </c>
      <c r="T47" s="204">
        <f t="shared" si="15"/>
        <v>0</v>
      </c>
      <c r="U47" s="204">
        <f t="shared" si="15"/>
        <v>6</v>
      </c>
      <c r="V47" s="204">
        <f t="shared" si="15"/>
        <v>0</v>
      </c>
    </row>
    <row r="48" spans="1:22">
      <c r="A48" s="40"/>
      <c r="B48" s="41" t="s">
        <v>314</v>
      </c>
      <c r="C48" s="159">
        <f t="shared" si="10"/>
        <v>42</v>
      </c>
      <c r="D48" s="159">
        <f t="shared" si="7"/>
        <v>0</v>
      </c>
      <c r="E48" s="161">
        <v>0</v>
      </c>
      <c r="F48" s="161">
        <v>0</v>
      </c>
      <c r="G48" s="161">
        <v>0</v>
      </c>
      <c r="H48" s="159">
        <f t="shared" si="8"/>
        <v>42</v>
      </c>
      <c r="I48" s="159">
        <v>37</v>
      </c>
      <c r="J48" s="159">
        <v>0</v>
      </c>
      <c r="K48" s="159">
        <v>5</v>
      </c>
      <c r="L48" s="159">
        <v>0</v>
      </c>
      <c r="M48" s="203">
        <f t="shared" si="9"/>
        <v>32</v>
      </c>
      <c r="N48" s="203">
        <f t="shared" si="11"/>
        <v>0</v>
      </c>
      <c r="O48" s="203">
        <v>0</v>
      </c>
      <c r="P48" s="203">
        <v>0</v>
      </c>
      <c r="Q48" s="203">
        <v>0</v>
      </c>
      <c r="R48" s="203">
        <f t="shared" si="12"/>
        <v>32</v>
      </c>
      <c r="S48" s="203">
        <v>29</v>
      </c>
      <c r="T48" s="203">
        <v>0</v>
      </c>
      <c r="U48" s="203">
        <v>3</v>
      </c>
      <c r="V48" s="203">
        <v>0</v>
      </c>
    </row>
    <row r="49" spans="1:22">
      <c r="A49" s="40"/>
      <c r="B49" s="41" t="s">
        <v>315</v>
      </c>
      <c r="C49" s="159">
        <f t="shared" si="10"/>
        <v>31</v>
      </c>
      <c r="D49" s="159">
        <f t="shared" si="7"/>
        <v>0</v>
      </c>
      <c r="E49" s="161">
        <v>0</v>
      </c>
      <c r="F49" s="161">
        <v>0</v>
      </c>
      <c r="G49" s="161">
        <v>0</v>
      </c>
      <c r="H49" s="159">
        <f t="shared" si="8"/>
        <v>31</v>
      </c>
      <c r="I49" s="159">
        <v>25</v>
      </c>
      <c r="J49" s="159">
        <v>0</v>
      </c>
      <c r="K49" s="159">
        <v>6</v>
      </c>
      <c r="L49" s="159">
        <v>0</v>
      </c>
      <c r="M49" s="203">
        <f t="shared" si="9"/>
        <v>28</v>
      </c>
      <c r="N49" s="203">
        <f t="shared" si="11"/>
        <v>28</v>
      </c>
      <c r="O49" s="203">
        <v>25</v>
      </c>
      <c r="P49" s="203">
        <v>3</v>
      </c>
      <c r="Q49" s="203">
        <v>0</v>
      </c>
      <c r="R49" s="203">
        <f t="shared" si="12"/>
        <v>0</v>
      </c>
      <c r="S49" s="203">
        <v>0</v>
      </c>
      <c r="T49" s="203">
        <v>0</v>
      </c>
      <c r="U49" s="203">
        <v>0</v>
      </c>
      <c r="V49" s="203">
        <v>0</v>
      </c>
    </row>
    <row r="50" spans="1:22">
      <c r="A50" s="40"/>
      <c r="B50" s="41" t="s">
        <v>316</v>
      </c>
      <c r="C50" s="159">
        <f t="shared" si="10"/>
        <v>22</v>
      </c>
      <c r="D50" s="159">
        <f t="shared" si="7"/>
        <v>0</v>
      </c>
      <c r="E50" s="161">
        <v>0</v>
      </c>
      <c r="F50" s="161">
        <v>0</v>
      </c>
      <c r="G50" s="161">
        <v>0</v>
      </c>
      <c r="H50" s="159">
        <f t="shared" si="8"/>
        <v>22</v>
      </c>
      <c r="I50" s="159">
        <v>17</v>
      </c>
      <c r="J50" s="159">
        <v>0</v>
      </c>
      <c r="K50" s="159">
        <v>5</v>
      </c>
      <c r="L50" s="159">
        <v>0</v>
      </c>
      <c r="M50" s="203">
        <f t="shared" si="9"/>
        <v>25</v>
      </c>
      <c r="N50" s="203">
        <f t="shared" si="11"/>
        <v>0</v>
      </c>
      <c r="O50" s="203">
        <v>0</v>
      </c>
      <c r="P50" s="203">
        <v>0</v>
      </c>
      <c r="Q50" s="203">
        <v>0</v>
      </c>
      <c r="R50" s="203">
        <f t="shared" si="12"/>
        <v>25</v>
      </c>
      <c r="S50" s="203">
        <v>22</v>
      </c>
      <c r="T50" s="203">
        <v>0</v>
      </c>
      <c r="U50" s="203">
        <v>3</v>
      </c>
      <c r="V50" s="203">
        <v>0</v>
      </c>
    </row>
    <row r="51" spans="1:22">
      <c r="A51" s="40"/>
      <c r="B51" s="41" t="s">
        <v>317</v>
      </c>
      <c r="C51" s="159">
        <f t="shared" si="10"/>
        <v>19</v>
      </c>
      <c r="D51" s="159">
        <f t="shared" si="7"/>
        <v>0</v>
      </c>
      <c r="E51" s="161">
        <v>0</v>
      </c>
      <c r="F51" s="161">
        <v>0</v>
      </c>
      <c r="G51" s="161">
        <v>0</v>
      </c>
      <c r="H51" s="159">
        <f t="shared" si="8"/>
        <v>19</v>
      </c>
      <c r="I51" s="159">
        <v>14</v>
      </c>
      <c r="J51" s="159">
        <v>0</v>
      </c>
      <c r="K51" s="159">
        <v>5</v>
      </c>
      <c r="L51" s="159">
        <v>0</v>
      </c>
      <c r="M51" s="203">
        <f t="shared" si="9"/>
        <v>29</v>
      </c>
      <c r="N51" s="203">
        <f t="shared" si="11"/>
        <v>29</v>
      </c>
      <c r="O51" s="203">
        <v>26</v>
      </c>
      <c r="P51" s="203">
        <v>3</v>
      </c>
      <c r="Q51" s="203">
        <v>0</v>
      </c>
      <c r="R51" s="203">
        <f t="shared" si="12"/>
        <v>0</v>
      </c>
      <c r="S51" s="203">
        <v>0</v>
      </c>
      <c r="T51" s="203">
        <v>0</v>
      </c>
      <c r="U51" s="203">
        <v>0</v>
      </c>
      <c r="V51" s="203">
        <v>0</v>
      </c>
    </row>
    <row r="52" spans="1:22">
      <c r="A52" s="40"/>
      <c r="B52" s="41" t="s">
        <v>318</v>
      </c>
      <c r="C52" s="159">
        <f t="shared" si="10"/>
        <v>35</v>
      </c>
      <c r="D52" s="159">
        <f t="shared" si="7"/>
        <v>0</v>
      </c>
      <c r="E52" s="161">
        <v>0</v>
      </c>
      <c r="F52" s="161">
        <v>0</v>
      </c>
      <c r="G52" s="161">
        <v>0</v>
      </c>
      <c r="H52" s="159">
        <f t="shared" si="8"/>
        <v>35</v>
      </c>
      <c r="I52" s="159">
        <v>28</v>
      </c>
      <c r="J52" s="159">
        <v>0</v>
      </c>
      <c r="K52" s="159">
        <v>7</v>
      </c>
      <c r="L52" s="159">
        <v>0</v>
      </c>
      <c r="M52" s="203">
        <f t="shared" si="9"/>
        <v>0</v>
      </c>
      <c r="N52" s="203">
        <f t="shared" si="11"/>
        <v>0</v>
      </c>
      <c r="O52" s="203">
        <v>0</v>
      </c>
      <c r="P52" s="203">
        <v>0</v>
      </c>
      <c r="Q52" s="203">
        <v>0</v>
      </c>
      <c r="R52" s="203">
        <f t="shared" si="12"/>
        <v>0</v>
      </c>
      <c r="S52" s="203">
        <v>0</v>
      </c>
      <c r="T52" s="203">
        <v>0</v>
      </c>
      <c r="U52" s="203">
        <v>0</v>
      </c>
      <c r="V52" s="203">
        <v>0</v>
      </c>
    </row>
    <row r="53" spans="1:22">
      <c r="A53" s="40"/>
      <c r="B53" s="41" t="s">
        <v>319</v>
      </c>
      <c r="C53" s="159">
        <f t="shared" si="10"/>
        <v>35</v>
      </c>
      <c r="D53" s="159">
        <f t="shared" si="7"/>
        <v>0</v>
      </c>
      <c r="E53" s="161">
        <v>0</v>
      </c>
      <c r="F53" s="161">
        <v>0</v>
      </c>
      <c r="G53" s="161">
        <v>0</v>
      </c>
      <c r="H53" s="159">
        <f t="shared" si="8"/>
        <v>35</v>
      </c>
      <c r="I53" s="159">
        <v>29</v>
      </c>
      <c r="J53" s="159">
        <v>0</v>
      </c>
      <c r="K53" s="159">
        <v>6</v>
      </c>
      <c r="L53" s="159">
        <v>0</v>
      </c>
      <c r="M53" s="203">
        <f t="shared" si="9"/>
        <v>0</v>
      </c>
      <c r="N53" s="203">
        <f t="shared" si="11"/>
        <v>0</v>
      </c>
      <c r="O53" s="203">
        <v>0</v>
      </c>
      <c r="P53" s="203">
        <v>0</v>
      </c>
      <c r="Q53" s="203">
        <v>0</v>
      </c>
      <c r="R53" s="203">
        <f t="shared" si="12"/>
        <v>0</v>
      </c>
      <c r="S53" s="203">
        <v>0</v>
      </c>
      <c r="T53" s="203">
        <v>0</v>
      </c>
      <c r="U53" s="203">
        <v>0</v>
      </c>
      <c r="V53" s="203">
        <v>0</v>
      </c>
    </row>
    <row r="54" spans="1:22">
      <c r="A54" s="40"/>
      <c r="B54" s="41" t="s">
        <v>320</v>
      </c>
      <c r="C54" s="159">
        <f t="shared" si="10"/>
        <v>27</v>
      </c>
      <c r="D54" s="159">
        <f t="shared" si="7"/>
        <v>0</v>
      </c>
      <c r="E54" s="161">
        <v>0</v>
      </c>
      <c r="F54" s="161">
        <v>0</v>
      </c>
      <c r="G54" s="161">
        <v>0</v>
      </c>
      <c r="H54" s="159">
        <f t="shared" si="8"/>
        <v>27</v>
      </c>
      <c r="I54" s="159">
        <v>22</v>
      </c>
      <c r="J54" s="159">
        <v>0</v>
      </c>
      <c r="K54" s="159">
        <v>5</v>
      </c>
      <c r="L54" s="159">
        <v>0</v>
      </c>
      <c r="M54" s="203">
        <f t="shared" si="9"/>
        <v>0</v>
      </c>
      <c r="N54" s="203">
        <f t="shared" si="11"/>
        <v>0</v>
      </c>
      <c r="O54" s="203">
        <v>0</v>
      </c>
      <c r="P54" s="203">
        <v>0</v>
      </c>
      <c r="Q54" s="203">
        <v>0</v>
      </c>
      <c r="R54" s="203">
        <f t="shared" si="12"/>
        <v>0</v>
      </c>
      <c r="S54" s="203">
        <v>0</v>
      </c>
      <c r="T54" s="203">
        <v>0</v>
      </c>
      <c r="U54" s="203">
        <v>0</v>
      </c>
      <c r="V54" s="203">
        <v>0</v>
      </c>
    </row>
    <row r="55" spans="1:22">
      <c r="A55" s="37">
        <v>3</v>
      </c>
      <c r="B55" s="43" t="s">
        <v>64</v>
      </c>
      <c r="C55" s="37">
        <f t="shared" ref="C55:V55" si="16">SUM(C56:C63)</f>
        <v>5897</v>
      </c>
      <c r="D55" s="37">
        <f t="shared" si="16"/>
        <v>5897</v>
      </c>
      <c r="E55" s="37">
        <f t="shared" si="16"/>
        <v>5347</v>
      </c>
      <c r="F55" s="37">
        <f t="shared" si="16"/>
        <v>550</v>
      </c>
      <c r="G55" s="37">
        <f t="shared" si="16"/>
        <v>0</v>
      </c>
      <c r="H55" s="37">
        <f t="shared" si="16"/>
        <v>0</v>
      </c>
      <c r="I55" s="37">
        <f t="shared" si="16"/>
        <v>0</v>
      </c>
      <c r="J55" s="37">
        <f t="shared" si="16"/>
        <v>0</v>
      </c>
      <c r="K55" s="37">
        <f t="shared" si="16"/>
        <v>0</v>
      </c>
      <c r="L55" s="37">
        <f t="shared" si="16"/>
        <v>0</v>
      </c>
      <c r="M55" s="206">
        <f t="shared" si="16"/>
        <v>5401</v>
      </c>
      <c r="N55" s="206">
        <f t="shared" si="16"/>
        <v>5401</v>
      </c>
      <c r="O55" s="206">
        <f t="shared" si="16"/>
        <v>4885</v>
      </c>
      <c r="P55" s="206">
        <f t="shared" si="16"/>
        <v>516</v>
      </c>
      <c r="Q55" s="206">
        <f t="shared" si="16"/>
        <v>0</v>
      </c>
      <c r="R55" s="206">
        <f t="shared" si="16"/>
        <v>0</v>
      </c>
      <c r="S55" s="206">
        <f t="shared" si="16"/>
        <v>0</v>
      </c>
      <c r="T55" s="206">
        <f t="shared" si="16"/>
        <v>0</v>
      </c>
      <c r="U55" s="206">
        <f t="shared" si="16"/>
        <v>0</v>
      </c>
      <c r="V55" s="206">
        <f t="shared" si="16"/>
        <v>0</v>
      </c>
    </row>
    <row r="56" spans="1:22" ht="24">
      <c r="A56" s="40"/>
      <c r="B56" s="6" t="s">
        <v>65</v>
      </c>
      <c r="C56" s="159">
        <f t="shared" si="10"/>
        <v>1515</v>
      </c>
      <c r="D56" s="159">
        <f t="shared" si="7"/>
        <v>1515</v>
      </c>
      <c r="E56" s="159">
        <v>1395</v>
      </c>
      <c r="F56" s="159">
        <v>120</v>
      </c>
      <c r="G56" s="159">
        <v>0</v>
      </c>
      <c r="H56" s="159">
        <f t="shared" si="8"/>
        <v>0</v>
      </c>
      <c r="I56" s="159">
        <v>0</v>
      </c>
      <c r="J56" s="159">
        <v>0</v>
      </c>
      <c r="K56" s="159">
        <v>0</v>
      </c>
      <c r="L56" s="159">
        <v>0</v>
      </c>
      <c r="M56" s="203">
        <f t="shared" si="9"/>
        <v>1459</v>
      </c>
      <c r="N56" s="203">
        <f t="shared" si="11"/>
        <v>1459</v>
      </c>
      <c r="O56" s="203">
        <v>1354</v>
      </c>
      <c r="P56" s="203">
        <v>105</v>
      </c>
      <c r="Q56" s="203">
        <v>0</v>
      </c>
      <c r="R56" s="203">
        <f t="shared" si="12"/>
        <v>0</v>
      </c>
      <c r="S56" s="203">
        <v>0</v>
      </c>
      <c r="T56" s="203">
        <v>0</v>
      </c>
      <c r="U56" s="203">
        <v>0</v>
      </c>
      <c r="V56" s="203">
        <v>0</v>
      </c>
    </row>
    <row r="57" spans="1:22" ht="24">
      <c r="A57" s="40"/>
      <c r="B57" s="44" t="s">
        <v>66</v>
      </c>
      <c r="C57" s="159">
        <f t="shared" si="10"/>
        <v>713</v>
      </c>
      <c r="D57" s="159">
        <f t="shared" si="7"/>
        <v>713</v>
      </c>
      <c r="E57" s="159">
        <v>667</v>
      </c>
      <c r="F57" s="159">
        <v>46</v>
      </c>
      <c r="G57" s="159">
        <v>0</v>
      </c>
      <c r="H57" s="159">
        <f t="shared" si="8"/>
        <v>0</v>
      </c>
      <c r="I57" s="159">
        <v>0</v>
      </c>
      <c r="J57" s="159">
        <v>0</v>
      </c>
      <c r="K57" s="159">
        <v>0</v>
      </c>
      <c r="L57" s="159">
        <v>0</v>
      </c>
      <c r="M57" s="203">
        <f t="shared" si="9"/>
        <v>629</v>
      </c>
      <c r="N57" s="203">
        <f t="shared" si="11"/>
        <v>629</v>
      </c>
      <c r="O57" s="203">
        <v>580</v>
      </c>
      <c r="P57" s="203">
        <v>49</v>
      </c>
      <c r="Q57" s="203">
        <v>0</v>
      </c>
      <c r="R57" s="203">
        <f t="shared" si="12"/>
        <v>0</v>
      </c>
      <c r="S57" s="203">
        <v>0</v>
      </c>
      <c r="T57" s="203">
        <v>0</v>
      </c>
      <c r="U57" s="203">
        <v>0</v>
      </c>
      <c r="V57" s="203">
        <v>0</v>
      </c>
    </row>
    <row r="58" spans="1:22" ht="24">
      <c r="A58" s="40"/>
      <c r="B58" s="6" t="s">
        <v>67</v>
      </c>
      <c r="C58" s="159">
        <f t="shared" si="10"/>
        <v>1265</v>
      </c>
      <c r="D58" s="159">
        <f t="shared" si="7"/>
        <v>1265</v>
      </c>
      <c r="E58" s="159">
        <v>1121</v>
      </c>
      <c r="F58" s="159">
        <v>144</v>
      </c>
      <c r="G58" s="159">
        <v>0</v>
      </c>
      <c r="H58" s="159">
        <f t="shared" si="8"/>
        <v>0</v>
      </c>
      <c r="I58" s="159">
        <v>0</v>
      </c>
      <c r="J58" s="159">
        <v>0</v>
      </c>
      <c r="K58" s="159">
        <v>0</v>
      </c>
      <c r="L58" s="159">
        <v>0</v>
      </c>
      <c r="M58" s="203">
        <f t="shared" si="9"/>
        <v>1161</v>
      </c>
      <c r="N58" s="203">
        <f t="shared" si="11"/>
        <v>1161</v>
      </c>
      <c r="O58" s="203">
        <v>1019</v>
      </c>
      <c r="P58" s="203">
        <v>142</v>
      </c>
      <c r="Q58" s="203">
        <v>0</v>
      </c>
      <c r="R58" s="203">
        <f t="shared" si="12"/>
        <v>0</v>
      </c>
      <c r="S58" s="203">
        <v>0</v>
      </c>
      <c r="T58" s="203">
        <v>0</v>
      </c>
      <c r="U58" s="203">
        <v>0</v>
      </c>
      <c r="V58" s="203">
        <v>0</v>
      </c>
    </row>
    <row r="59" spans="1:22" ht="24">
      <c r="A59" s="40"/>
      <c r="B59" s="45" t="s">
        <v>68</v>
      </c>
      <c r="C59" s="159">
        <f t="shared" si="10"/>
        <v>585</v>
      </c>
      <c r="D59" s="159">
        <f t="shared" si="7"/>
        <v>585</v>
      </c>
      <c r="E59" s="159">
        <v>541</v>
      </c>
      <c r="F59" s="159">
        <v>44</v>
      </c>
      <c r="G59" s="159">
        <v>0</v>
      </c>
      <c r="H59" s="159">
        <f t="shared" si="8"/>
        <v>0</v>
      </c>
      <c r="I59" s="159">
        <v>0</v>
      </c>
      <c r="J59" s="159">
        <v>0</v>
      </c>
      <c r="K59" s="159">
        <v>0</v>
      </c>
      <c r="L59" s="159">
        <v>0</v>
      </c>
      <c r="M59" s="203">
        <f t="shared" si="9"/>
        <v>555</v>
      </c>
      <c r="N59" s="203">
        <f t="shared" si="11"/>
        <v>555</v>
      </c>
      <c r="O59" s="203">
        <v>508</v>
      </c>
      <c r="P59" s="203">
        <v>47</v>
      </c>
      <c r="Q59" s="203">
        <v>0</v>
      </c>
      <c r="R59" s="203">
        <f t="shared" si="12"/>
        <v>0</v>
      </c>
      <c r="S59" s="203">
        <v>0</v>
      </c>
      <c r="T59" s="203">
        <v>0</v>
      </c>
      <c r="U59" s="203">
        <v>0</v>
      </c>
      <c r="V59" s="203">
        <v>0</v>
      </c>
    </row>
    <row r="60" spans="1:22" ht="24">
      <c r="A60" s="40"/>
      <c r="B60" s="45" t="s">
        <v>69</v>
      </c>
      <c r="C60" s="159">
        <f t="shared" si="10"/>
        <v>615</v>
      </c>
      <c r="D60" s="159">
        <f t="shared" si="7"/>
        <v>615</v>
      </c>
      <c r="E60" s="159">
        <v>555</v>
      </c>
      <c r="F60" s="159">
        <v>60</v>
      </c>
      <c r="G60" s="159">
        <v>0</v>
      </c>
      <c r="H60" s="159">
        <f t="shared" si="8"/>
        <v>0</v>
      </c>
      <c r="I60" s="159">
        <v>0</v>
      </c>
      <c r="J60" s="159">
        <v>0</v>
      </c>
      <c r="K60" s="159">
        <v>0</v>
      </c>
      <c r="L60" s="159">
        <v>0</v>
      </c>
      <c r="M60" s="203">
        <f t="shared" si="9"/>
        <v>500</v>
      </c>
      <c r="N60" s="203">
        <f t="shared" si="11"/>
        <v>500</v>
      </c>
      <c r="O60" s="207">
        <v>454</v>
      </c>
      <c r="P60" s="207">
        <v>46</v>
      </c>
      <c r="Q60" s="203">
        <v>0</v>
      </c>
      <c r="R60" s="203">
        <f t="shared" si="12"/>
        <v>0</v>
      </c>
      <c r="S60" s="203">
        <v>0</v>
      </c>
      <c r="T60" s="203">
        <v>0</v>
      </c>
      <c r="U60" s="203">
        <v>0</v>
      </c>
      <c r="V60" s="203">
        <v>0</v>
      </c>
    </row>
    <row r="61" spans="1:22" ht="24">
      <c r="A61" s="40"/>
      <c r="B61" s="45" t="s">
        <v>70</v>
      </c>
      <c r="C61" s="159">
        <f t="shared" si="10"/>
        <v>676</v>
      </c>
      <c r="D61" s="159">
        <f t="shared" si="7"/>
        <v>676</v>
      </c>
      <c r="E61" s="159">
        <v>611</v>
      </c>
      <c r="F61" s="159">
        <v>65</v>
      </c>
      <c r="G61" s="159">
        <v>0</v>
      </c>
      <c r="H61" s="159">
        <f t="shared" si="8"/>
        <v>0</v>
      </c>
      <c r="I61" s="159">
        <v>0</v>
      </c>
      <c r="J61" s="159">
        <v>0</v>
      </c>
      <c r="K61" s="159">
        <v>0</v>
      </c>
      <c r="L61" s="159">
        <v>0</v>
      </c>
      <c r="M61" s="203">
        <f t="shared" si="9"/>
        <v>613</v>
      </c>
      <c r="N61" s="203">
        <f t="shared" si="11"/>
        <v>613</v>
      </c>
      <c r="O61" s="208">
        <v>555</v>
      </c>
      <c r="P61" s="208">
        <v>58</v>
      </c>
      <c r="Q61" s="203">
        <v>0</v>
      </c>
      <c r="R61" s="203">
        <f t="shared" si="12"/>
        <v>0</v>
      </c>
      <c r="S61" s="203">
        <v>0</v>
      </c>
      <c r="T61" s="203">
        <v>0</v>
      </c>
      <c r="U61" s="203">
        <v>0</v>
      </c>
      <c r="V61" s="203">
        <v>0</v>
      </c>
    </row>
    <row r="62" spans="1:22" ht="24">
      <c r="A62" s="40"/>
      <c r="B62" s="4" t="s">
        <v>71</v>
      </c>
      <c r="C62" s="159">
        <f t="shared" si="10"/>
        <v>252</v>
      </c>
      <c r="D62" s="159">
        <f t="shared" si="7"/>
        <v>252</v>
      </c>
      <c r="E62" s="159">
        <v>216</v>
      </c>
      <c r="F62" s="159">
        <v>36</v>
      </c>
      <c r="G62" s="159">
        <v>0</v>
      </c>
      <c r="H62" s="159">
        <f t="shared" si="8"/>
        <v>0</v>
      </c>
      <c r="I62" s="159">
        <v>0</v>
      </c>
      <c r="J62" s="159">
        <v>0</v>
      </c>
      <c r="K62" s="159">
        <v>0</v>
      </c>
      <c r="L62" s="159">
        <v>0</v>
      </c>
      <c r="M62" s="203">
        <f t="shared" si="9"/>
        <v>243</v>
      </c>
      <c r="N62" s="203">
        <f t="shared" si="11"/>
        <v>243</v>
      </c>
      <c r="O62" s="203">
        <v>208</v>
      </c>
      <c r="P62" s="203">
        <v>35</v>
      </c>
      <c r="Q62" s="203">
        <v>0</v>
      </c>
      <c r="R62" s="203">
        <f t="shared" si="12"/>
        <v>0</v>
      </c>
      <c r="S62" s="203">
        <v>0</v>
      </c>
      <c r="T62" s="203">
        <v>0</v>
      </c>
      <c r="U62" s="203">
        <v>0</v>
      </c>
      <c r="V62" s="203">
        <v>0</v>
      </c>
    </row>
    <row r="63" spans="1:22" ht="24">
      <c r="A63" s="40"/>
      <c r="B63" s="6" t="s">
        <v>72</v>
      </c>
      <c r="C63" s="159">
        <f t="shared" si="10"/>
        <v>276</v>
      </c>
      <c r="D63" s="159">
        <f t="shared" si="7"/>
        <v>276</v>
      </c>
      <c r="E63" s="159">
        <v>241</v>
      </c>
      <c r="F63" s="159">
        <v>35</v>
      </c>
      <c r="G63" s="159">
        <v>0</v>
      </c>
      <c r="H63" s="159">
        <f t="shared" si="8"/>
        <v>0</v>
      </c>
      <c r="I63" s="159">
        <v>0</v>
      </c>
      <c r="J63" s="159">
        <v>0</v>
      </c>
      <c r="K63" s="159">
        <v>0</v>
      </c>
      <c r="L63" s="159">
        <v>0</v>
      </c>
      <c r="M63" s="203">
        <f t="shared" si="9"/>
        <v>241</v>
      </c>
      <c r="N63" s="203">
        <f t="shared" si="11"/>
        <v>241</v>
      </c>
      <c r="O63" s="203">
        <v>207</v>
      </c>
      <c r="P63" s="203">
        <v>34</v>
      </c>
      <c r="Q63" s="203">
        <v>0</v>
      </c>
      <c r="R63" s="203">
        <f t="shared" si="12"/>
        <v>0</v>
      </c>
      <c r="S63" s="203">
        <v>0</v>
      </c>
      <c r="T63" s="203">
        <v>0</v>
      </c>
      <c r="U63" s="203">
        <v>0</v>
      </c>
      <c r="V63" s="203">
        <v>0</v>
      </c>
    </row>
    <row r="64" spans="1:22">
      <c r="A64" s="37">
        <v>4</v>
      </c>
      <c r="B64" s="61" t="s">
        <v>73</v>
      </c>
      <c r="C64" s="37">
        <f t="shared" ref="C64:V64" si="17">SUM(C65:C72)</f>
        <v>7033</v>
      </c>
      <c r="D64" s="37">
        <f t="shared" si="17"/>
        <v>7033</v>
      </c>
      <c r="E64" s="37">
        <f t="shared" si="17"/>
        <v>6164</v>
      </c>
      <c r="F64" s="37">
        <f t="shared" si="17"/>
        <v>869</v>
      </c>
      <c r="G64" s="37">
        <f t="shared" si="17"/>
        <v>0</v>
      </c>
      <c r="H64" s="37">
        <f t="shared" si="17"/>
        <v>0</v>
      </c>
      <c r="I64" s="37">
        <f t="shared" si="17"/>
        <v>0</v>
      </c>
      <c r="J64" s="37">
        <f t="shared" si="17"/>
        <v>0</v>
      </c>
      <c r="K64" s="37">
        <f t="shared" si="17"/>
        <v>0</v>
      </c>
      <c r="L64" s="37">
        <f t="shared" si="17"/>
        <v>0</v>
      </c>
      <c r="M64" s="206">
        <f t="shared" si="17"/>
        <v>6585</v>
      </c>
      <c r="N64" s="206">
        <f t="shared" si="17"/>
        <v>6585</v>
      </c>
      <c r="O64" s="206">
        <f t="shared" si="17"/>
        <v>5820</v>
      </c>
      <c r="P64" s="206">
        <f t="shared" si="17"/>
        <v>765</v>
      </c>
      <c r="Q64" s="206">
        <f t="shared" si="17"/>
        <v>0</v>
      </c>
      <c r="R64" s="206">
        <f t="shared" si="17"/>
        <v>0</v>
      </c>
      <c r="S64" s="206">
        <f t="shared" si="17"/>
        <v>0</v>
      </c>
      <c r="T64" s="206">
        <f t="shared" si="17"/>
        <v>0</v>
      </c>
      <c r="U64" s="206">
        <f t="shared" si="17"/>
        <v>0</v>
      </c>
      <c r="V64" s="206">
        <f t="shared" si="17"/>
        <v>0</v>
      </c>
    </row>
    <row r="65" spans="1:22" ht="24">
      <c r="A65" s="46"/>
      <c r="B65" s="47" t="s">
        <v>65</v>
      </c>
      <c r="C65" s="159">
        <f t="shared" si="10"/>
        <v>1834</v>
      </c>
      <c r="D65" s="159">
        <f t="shared" si="7"/>
        <v>1834</v>
      </c>
      <c r="E65" s="159">
        <v>1627</v>
      </c>
      <c r="F65" s="159">
        <v>207</v>
      </c>
      <c r="G65" s="159">
        <v>0</v>
      </c>
      <c r="H65" s="159">
        <f t="shared" si="8"/>
        <v>0</v>
      </c>
      <c r="I65" s="159">
        <v>0</v>
      </c>
      <c r="J65" s="159">
        <v>0</v>
      </c>
      <c r="K65" s="159">
        <v>0</v>
      </c>
      <c r="L65" s="159">
        <v>0</v>
      </c>
      <c r="M65" s="203">
        <f t="shared" si="9"/>
        <v>1874</v>
      </c>
      <c r="N65" s="203">
        <f t="shared" si="11"/>
        <v>1874</v>
      </c>
      <c r="O65" s="203">
        <v>1691</v>
      </c>
      <c r="P65" s="203">
        <v>183</v>
      </c>
      <c r="Q65" s="203">
        <v>0</v>
      </c>
      <c r="R65" s="203">
        <f t="shared" si="12"/>
        <v>0</v>
      </c>
      <c r="S65" s="203">
        <v>0</v>
      </c>
      <c r="T65" s="203">
        <v>0</v>
      </c>
      <c r="U65" s="203">
        <v>0</v>
      </c>
      <c r="V65" s="203">
        <v>0</v>
      </c>
    </row>
    <row r="66" spans="1:22" ht="24">
      <c r="A66" s="46"/>
      <c r="B66" s="47" t="s">
        <v>66</v>
      </c>
      <c r="C66" s="159">
        <f t="shared" si="10"/>
        <v>813</v>
      </c>
      <c r="D66" s="159">
        <f t="shared" si="7"/>
        <v>813</v>
      </c>
      <c r="E66" s="159">
        <v>748</v>
      </c>
      <c r="F66" s="159">
        <v>65</v>
      </c>
      <c r="G66" s="159">
        <v>0</v>
      </c>
      <c r="H66" s="159">
        <f t="shared" si="8"/>
        <v>0</v>
      </c>
      <c r="I66" s="159">
        <v>0</v>
      </c>
      <c r="J66" s="159">
        <v>0</v>
      </c>
      <c r="K66" s="159">
        <v>0</v>
      </c>
      <c r="L66" s="159">
        <v>0</v>
      </c>
      <c r="M66" s="203">
        <f t="shared" si="9"/>
        <v>750</v>
      </c>
      <c r="N66" s="203">
        <f t="shared" si="11"/>
        <v>750</v>
      </c>
      <c r="O66" s="203">
        <v>687</v>
      </c>
      <c r="P66" s="203">
        <v>63</v>
      </c>
      <c r="Q66" s="203">
        <v>0</v>
      </c>
      <c r="R66" s="203">
        <f t="shared" si="12"/>
        <v>0</v>
      </c>
      <c r="S66" s="203">
        <v>0</v>
      </c>
      <c r="T66" s="203">
        <v>0</v>
      </c>
      <c r="U66" s="203">
        <v>0</v>
      </c>
      <c r="V66" s="203">
        <v>0</v>
      </c>
    </row>
    <row r="67" spans="1:22" ht="24">
      <c r="A67" s="46"/>
      <c r="B67" s="47" t="s">
        <v>67</v>
      </c>
      <c r="C67" s="159">
        <f t="shared" si="10"/>
        <v>1332</v>
      </c>
      <c r="D67" s="159">
        <f t="shared" si="7"/>
        <v>1332</v>
      </c>
      <c r="E67" s="159">
        <v>1164</v>
      </c>
      <c r="F67" s="159">
        <v>168</v>
      </c>
      <c r="G67" s="159">
        <v>0</v>
      </c>
      <c r="H67" s="159">
        <f t="shared" si="8"/>
        <v>0</v>
      </c>
      <c r="I67" s="159">
        <v>0</v>
      </c>
      <c r="J67" s="159">
        <v>0</v>
      </c>
      <c r="K67" s="159">
        <v>0</v>
      </c>
      <c r="L67" s="159">
        <v>0</v>
      </c>
      <c r="M67" s="203">
        <f t="shared" si="9"/>
        <v>1206</v>
      </c>
      <c r="N67" s="203">
        <f t="shared" si="11"/>
        <v>1206</v>
      </c>
      <c r="O67" s="203">
        <v>1054</v>
      </c>
      <c r="P67" s="203">
        <v>152</v>
      </c>
      <c r="Q67" s="203">
        <v>0</v>
      </c>
      <c r="R67" s="203">
        <f t="shared" si="12"/>
        <v>0</v>
      </c>
      <c r="S67" s="203">
        <v>0</v>
      </c>
      <c r="T67" s="203">
        <v>0</v>
      </c>
      <c r="U67" s="203">
        <v>0</v>
      </c>
      <c r="V67" s="203">
        <v>0</v>
      </c>
    </row>
    <row r="68" spans="1:22" ht="24">
      <c r="A68" s="46"/>
      <c r="B68" s="47" t="s">
        <v>74</v>
      </c>
      <c r="C68" s="159">
        <f t="shared" si="10"/>
        <v>748</v>
      </c>
      <c r="D68" s="159">
        <f t="shared" si="7"/>
        <v>748</v>
      </c>
      <c r="E68" s="159">
        <v>655</v>
      </c>
      <c r="F68" s="159">
        <v>93</v>
      </c>
      <c r="G68" s="159">
        <v>0</v>
      </c>
      <c r="H68" s="159">
        <f t="shared" si="8"/>
        <v>0</v>
      </c>
      <c r="I68" s="159">
        <v>0</v>
      </c>
      <c r="J68" s="159">
        <v>0</v>
      </c>
      <c r="K68" s="159">
        <v>0</v>
      </c>
      <c r="L68" s="159">
        <v>0</v>
      </c>
      <c r="M68" s="203">
        <f t="shared" si="9"/>
        <v>681</v>
      </c>
      <c r="N68" s="203">
        <f t="shared" si="11"/>
        <v>681</v>
      </c>
      <c r="O68" s="203">
        <v>599</v>
      </c>
      <c r="P68" s="203">
        <v>82</v>
      </c>
      <c r="Q68" s="203">
        <v>0</v>
      </c>
      <c r="R68" s="203">
        <f t="shared" si="12"/>
        <v>0</v>
      </c>
      <c r="S68" s="203">
        <v>0</v>
      </c>
      <c r="T68" s="203">
        <v>0</v>
      </c>
      <c r="U68" s="203">
        <v>0</v>
      </c>
      <c r="V68" s="203">
        <v>0</v>
      </c>
    </row>
    <row r="69" spans="1:22" ht="24">
      <c r="A69" s="46"/>
      <c r="B69" s="47" t="s">
        <v>69</v>
      </c>
      <c r="C69" s="159">
        <f t="shared" si="10"/>
        <v>712</v>
      </c>
      <c r="D69" s="159">
        <f t="shared" si="7"/>
        <v>712</v>
      </c>
      <c r="E69" s="159">
        <v>617</v>
      </c>
      <c r="F69" s="159">
        <v>95</v>
      </c>
      <c r="G69" s="159">
        <v>0</v>
      </c>
      <c r="H69" s="159">
        <f t="shared" si="8"/>
        <v>0</v>
      </c>
      <c r="I69" s="159">
        <v>0</v>
      </c>
      <c r="J69" s="159">
        <v>0</v>
      </c>
      <c r="K69" s="159">
        <v>0</v>
      </c>
      <c r="L69" s="159">
        <v>0</v>
      </c>
      <c r="M69" s="203">
        <f t="shared" si="9"/>
        <v>672</v>
      </c>
      <c r="N69" s="203">
        <f t="shared" si="11"/>
        <v>672</v>
      </c>
      <c r="O69" s="207">
        <v>588</v>
      </c>
      <c r="P69" s="207">
        <v>84</v>
      </c>
      <c r="Q69" s="203">
        <v>0</v>
      </c>
      <c r="R69" s="203">
        <f t="shared" si="12"/>
        <v>0</v>
      </c>
      <c r="S69" s="203">
        <v>0</v>
      </c>
      <c r="T69" s="203">
        <v>0</v>
      </c>
      <c r="U69" s="203">
        <v>0</v>
      </c>
      <c r="V69" s="203">
        <v>0</v>
      </c>
    </row>
    <row r="70" spans="1:22" ht="24">
      <c r="A70" s="46"/>
      <c r="B70" s="47" t="s">
        <v>70</v>
      </c>
      <c r="C70" s="159">
        <f t="shared" si="10"/>
        <v>855</v>
      </c>
      <c r="D70" s="159">
        <f t="shared" si="7"/>
        <v>855</v>
      </c>
      <c r="E70" s="159">
        <v>725</v>
      </c>
      <c r="F70" s="159">
        <v>130</v>
      </c>
      <c r="G70" s="159">
        <v>0</v>
      </c>
      <c r="H70" s="159">
        <f t="shared" si="8"/>
        <v>0</v>
      </c>
      <c r="I70" s="159">
        <v>0</v>
      </c>
      <c r="J70" s="159">
        <v>0</v>
      </c>
      <c r="K70" s="159">
        <v>0</v>
      </c>
      <c r="L70" s="159">
        <v>0</v>
      </c>
      <c r="M70" s="203">
        <f t="shared" si="9"/>
        <v>754</v>
      </c>
      <c r="N70" s="203">
        <f t="shared" si="11"/>
        <v>754</v>
      </c>
      <c r="O70" s="208">
        <v>651</v>
      </c>
      <c r="P70" s="208">
        <v>103</v>
      </c>
      <c r="Q70" s="203">
        <v>0</v>
      </c>
      <c r="R70" s="203">
        <f t="shared" si="12"/>
        <v>0</v>
      </c>
      <c r="S70" s="203">
        <v>0</v>
      </c>
      <c r="T70" s="203">
        <v>0</v>
      </c>
      <c r="U70" s="203">
        <v>0</v>
      </c>
      <c r="V70" s="203">
        <v>0</v>
      </c>
    </row>
    <row r="71" spans="1:22" ht="24">
      <c r="A71" s="46"/>
      <c r="B71" s="8" t="s">
        <v>71</v>
      </c>
      <c r="C71" s="159">
        <f t="shared" si="10"/>
        <v>237</v>
      </c>
      <c r="D71" s="159">
        <f t="shared" si="7"/>
        <v>237</v>
      </c>
      <c r="E71" s="159">
        <v>206</v>
      </c>
      <c r="F71" s="159">
        <v>31</v>
      </c>
      <c r="G71" s="159">
        <v>0</v>
      </c>
      <c r="H71" s="159">
        <f t="shared" si="8"/>
        <v>0</v>
      </c>
      <c r="I71" s="159">
        <v>0</v>
      </c>
      <c r="J71" s="159">
        <v>0</v>
      </c>
      <c r="K71" s="159">
        <v>0</v>
      </c>
      <c r="L71" s="159">
        <v>0</v>
      </c>
      <c r="M71" s="203">
        <f t="shared" si="9"/>
        <v>217</v>
      </c>
      <c r="N71" s="203">
        <f t="shared" si="11"/>
        <v>217</v>
      </c>
      <c r="O71" s="203">
        <v>188</v>
      </c>
      <c r="P71" s="203">
        <v>29</v>
      </c>
      <c r="Q71" s="203">
        <v>0</v>
      </c>
      <c r="R71" s="203">
        <f t="shared" si="12"/>
        <v>0</v>
      </c>
      <c r="S71" s="203">
        <v>0</v>
      </c>
      <c r="T71" s="203">
        <v>0</v>
      </c>
      <c r="U71" s="203">
        <v>0</v>
      </c>
      <c r="V71" s="203">
        <v>0</v>
      </c>
    </row>
    <row r="72" spans="1:22" ht="24">
      <c r="A72" s="46"/>
      <c r="B72" s="47" t="s">
        <v>72</v>
      </c>
      <c r="C72" s="159">
        <f t="shared" si="10"/>
        <v>502</v>
      </c>
      <c r="D72" s="159">
        <f t="shared" si="7"/>
        <v>502</v>
      </c>
      <c r="E72" s="159">
        <v>422</v>
      </c>
      <c r="F72" s="159">
        <v>80</v>
      </c>
      <c r="G72" s="159">
        <v>0</v>
      </c>
      <c r="H72" s="159">
        <f t="shared" si="8"/>
        <v>0</v>
      </c>
      <c r="I72" s="159">
        <v>0</v>
      </c>
      <c r="J72" s="159">
        <v>0</v>
      </c>
      <c r="K72" s="159">
        <v>0</v>
      </c>
      <c r="L72" s="159">
        <v>0</v>
      </c>
      <c r="M72" s="203">
        <f t="shared" si="9"/>
        <v>431</v>
      </c>
      <c r="N72" s="203">
        <f t="shared" si="11"/>
        <v>431</v>
      </c>
      <c r="O72" s="203">
        <v>362</v>
      </c>
      <c r="P72" s="203">
        <v>69</v>
      </c>
      <c r="Q72" s="203">
        <v>0</v>
      </c>
      <c r="R72" s="203">
        <f t="shared" si="12"/>
        <v>0</v>
      </c>
      <c r="S72" s="203">
        <v>0</v>
      </c>
      <c r="T72" s="203">
        <v>0</v>
      </c>
      <c r="U72" s="203">
        <v>0</v>
      </c>
      <c r="V72" s="203">
        <v>0</v>
      </c>
    </row>
    <row r="73" spans="1:22">
      <c r="A73" s="36">
        <v>5</v>
      </c>
      <c r="B73" s="37" t="s">
        <v>75</v>
      </c>
      <c r="C73" s="37">
        <f t="shared" ref="C73:V73" si="18">SUM(C74:C81)</f>
        <v>4706</v>
      </c>
      <c r="D73" s="37">
        <f t="shared" si="18"/>
        <v>4399</v>
      </c>
      <c r="E73" s="37">
        <f t="shared" si="18"/>
        <v>3654</v>
      </c>
      <c r="F73" s="37">
        <f t="shared" si="18"/>
        <v>745</v>
      </c>
      <c r="G73" s="37">
        <f t="shared" si="18"/>
        <v>0</v>
      </c>
      <c r="H73" s="37">
        <f t="shared" si="18"/>
        <v>307</v>
      </c>
      <c r="I73" s="37">
        <f t="shared" si="18"/>
        <v>254</v>
      </c>
      <c r="J73" s="37">
        <f t="shared" si="18"/>
        <v>0</v>
      </c>
      <c r="K73" s="37">
        <f t="shared" si="18"/>
        <v>53</v>
      </c>
      <c r="L73" s="37">
        <f t="shared" si="18"/>
        <v>0</v>
      </c>
      <c r="M73" s="206">
        <f t="shared" si="18"/>
        <v>4217</v>
      </c>
      <c r="N73" s="206">
        <f t="shared" si="18"/>
        <v>4217</v>
      </c>
      <c r="O73" s="206">
        <f t="shared" si="18"/>
        <v>3481</v>
      </c>
      <c r="P73" s="202">
        <f>SUM(P74:P81)</f>
        <v>736</v>
      </c>
      <c r="Q73" s="206">
        <f t="shared" si="18"/>
        <v>0</v>
      </c>
      <c r="R73" s="206">
        <f t="shared" si="18"/>
        <v>0</v>
      </c>
      <c r="S73" s="206">
        <f t="shared" si="18"/>
        <v>0</v>
      </c>
      <c r="T73" s="206">
        <f t="shared" si="18"/>
        <v>0</v>
      </c>
      <c r="U73" s="206">
        <f t="shared" si="18"/>
        <v>0</v>
      </c>
      <c r="V73" s="206">
        <f t="shared" si="18"/>
        <v>0</v>
      </c>
    </row>
    <row r="74" spans="1:22" ht="24">
      <c r="A74" s="46"/>
      <c r="B74" s="47" t="s">
        <v>65</v>
      </c>
      <c r="C74" s="159">
        <f t="shared" si="10"/>
        <v>1345</v>
      </c>
      <c r="D74" s="159">
        <f t="shared" si="7"/>
        <v>1345</v>
      </c>
      <c r="E74" s="159">
        <v>1115</v>
      </c>
      <c r="F74" s="159">
        <v>230</v>
      </c>
      <c r="G74" s="159">
        <v>0</v>
      </c>
      <c r="H74" s="159">
        <f t="shared" si="8"/>
        <v>0</v>
      </c>
      <c r="I74" s="159">
        <v>0</v>
      </c>
      <c r="J74" s="159">
        <v>0</v>
      </c>
      <c r="K74" s="159">
        <v>0</v>
      </c>
      <c r="L74" s="159">
        <v>0</v>
      </c>
      <c r="M74" s="203">
        <f t="shared" si="9"/>
        <v>1142</v>
      </c>
      <c r="N74" s="203">
        <f t="shared" si="11"/>
        <v>1142</v>
      </c>
      <c r="O74" s="203">
        <v>950</v>
      </c>
      <c r="P74" s="203">
        <v>192</v>
      </c>
      <c r="Q74" s="203">
        <v>0</v>
      </c>
      <c r="R74" s="203">
        <f t="shared" si="12"/>
        <v>0</v>
      </c>
      <c r="S74" s="203">
        <v>0</v>
      </c>
      <c r="T74" s="203">
        <v>0</v>
      </c>
      <c r="U74" s="203">
        <v>0</v>
      </c>
      <c r="V74" s="203">
        <v>0</v>
      </c>
    </row>
    <row r="75" spans="1:22" ht="24">
      <c r="A75" s="46"/>
      <c r="B75" s="47" t="s">
        <v>66</v>
      </c>
      <c r="C75" s="159">
        <f t="shared" si="10"/>
        <v>434</v>
      </c>
      <c r="D75" s="159">
        <f t="shared" si="7"/>
        <v>434</v>
      </c>
      <c r="E75" s="159">
        <v>380</v>
      </c>
      <c r="F75" s="159">
        <v>54</v>
      </c>
      <c r="G75" s="159">
        <v>0</v>
      </c>
      <c r="H75" s="159">
        <f t="shared" si="8"/>
        <v>0</v>
      </c>
      <c r="I75" s="159">
        <v>0</v>
      </c>
      <c r="J75" s="159">
        <v>0</v>
      </c>
      <c r="K75" s="159">
        <v>0</v>
      </c>
      <c r="L75" s="159">
        <v>0</v>
      </c>
      <c r="M75" s="203">
        <f t="shared" si="9"/>
        <v>402</v>
      </c>
      <c r="N75" s="203">
        <f t="shared" si="11"/>
        <v>402</v>
      </c>
      <c r="O75" s="203">
        <v>339</v>
      </c>
      <c r="P75" s="203">
        <v>63</v>
      </c>
      <c r="Q75" s="203">
        <v>0</v>
      </c>
      <c r="R75" s="203">
        <f t="shared" si="12"/>
        <v>0</v>
      </c>
      <c r="S75" s="203">
        <v>0</v>
      </c>
      <c r="T75" s="203">
        <v>0</v>
      </c>
      <c r="U75" s="203">
        <v>0</v>
      </c>
      <c r="V75" s="203">
        <v>0</v>
      </c>
    </row>
    <row r="76" spans="1:22" ht="24">
      <c r="A76" s="46"/>
      <c r="B76" s="47" t="s">
        <v>67</v>
      </c>
      <c r="C76" s="159">
        <f t="shared" si="10"/>
        <v>882</v>
      </c>
      <c r="D76" s="159">
        <f t="shared" si="7"/>
        <v>575</v>
      </c>
      <c r="E76" s="159">
        <v>463</v>
      </c>
      <c r="F76" s="159">
        <v>112</v>
      </c>
      <c r="G76" s="159">
        <v>0</v>
      </c>
      <c r="H76" s="159">
        <f t="shared" si="8"/>
        <v>307</v>
      </c>
      <c r="I76" s="159">
        <v>254</v>
      </c>
      <c r="J76" s="159">
        <v>0</v>
      </c>
      <c r="K76" s="159">
        <v>53</v>
      </c>
      <c r="L76" s="159">
        <v>0</v>
      </c>
      <c r="M76" s="203">
        <f t="shared" si="9"/>
        <v>815</v>
      </c>
      <c r="N76" s="203">
        <f t="shared" si="11"/>
        <v>815</v>
      </c>
      <c r="O76" s="203">
        <v>662</v>
      </c>
      <c r="P76" s="203">
        <v>153</v>
      </c>
      <c r="Q76" s="203">
        <v>0</v>
      </c>
      <c r="R76" s="203">
        <f t="shared" si="12"/>
        <v>0</v>
      </c>
      <c r="S76" s="203">
        <v>0</v>
      </c>
      <c r="T76" s="203">
        <v>0</v>
      </c>
      <c r="U76" s="203">
        <v>0</v>
      </c>
      <c r="V76" s="203">
        <v>0</v>
      </c>
    </row>
    <row r="77" spans="1:22" ht="24">
      <c r="A77" s="46"/>
      <c r="B77" s="47" t="s">
        <v>74</v>
      </c>
      <c r="C77" s="159">
        <f t="shared" si="10"/>
        <v>497</v>
      </c>
      <c r="D77" s="159">
        <f t="shared" ref="D77:D89" si="19">E77+F77+G77</f>
        <v>497</v>
      </c>
      <c r="E77" s="159">
        <v>424</v>
      </c>
      <c r="F77" s="159">
        <v>73</v>
      </c>
      <c r="G77" s="159">
        <v>0</v>
      </c>
      <c r="H77" s="159">
        <f t="shared" si="8"/>
        <v>0</v>
      </c>
      <c r="I77" s="159">
        <v>0</v>
      </c>
      <c r="J77" s="159">
        <v>0</v>
      </c>
      <c r="K77" s="159">
        <v>0</v>
      </c>
      <c r="L77" s="159">
        <v>0</v>
      </c>
      <c r="M77" s="203">
        <f t="shared" ref="M77:M89" si="20">N77+R77</f>
        <v>454</v>
      </c>
      <c r="N77" s="203">
        <f t="shared" si="11"/>
        <v>454</v>
      </c>
      <c r="O77" s="203">
        <v>385</v>
      </c>
      <c r="P77" s="203">
        <v>69</v>
      </c>
      <c r="Q77" s="203">
        <v>0</v>
      </c>
      <c r="R77" s="203">
        <f t="shared" si="12"/>
        <v>0</v>
      </c>
      <c r="S77" s="203">
        <v>0</v>
      </c>
      <c r="T77" s="203">
        <v>0</v>
      </c>
      <c r="U77" s="203">
        <v>0</v>
      </c>
      <c r="V77" s="203">
        <v>0</v>
      </c>
    </row>
    <row r="78" spans="1:22" ht="24">
      <c r="A78" s="46"/>
      <c r="B78" s="47" t="s">
        <v>76</v>
      </c>
      <c r="C78" s="159">
        <f t="shared" ref="C78:C141" si="21">D78+H78</f>
        <v>436</v>
      </c>
      <c r="D78" s="159">
        <f t="shared" si="19"/>
        <v>436</v>
      </c>
      <c r="E78" s="159">
        <v>361</v>
      </c>
      <c r="F78" s="159">
        <v>75</v>
      </c>
      <c r="G78" s="159">
        <v>0</v>
      </c>
      <c r="H78" s="159">
        <f t="shared" si="8"/>
        <v>0</v>
      </c>
      <c r="I78" s="159">
        <v>0</v>
      </c>
      <c r="J78" s="159">
        <v>0</v>
      </c>
      <c r="K78" s="159">
        <v>0</v>
      </c>
      <c r="L78" s="159">
        <v>0</v>
      </c>
      <c r="M78" s="203">
        <f t="shared" si="20"/>
        <v>393</v>
      </c>
      <c r="N78" s="203">
        <f t="shared" ref="N78:N90" si="22">SUM(O78:Q78)</f>
        <v>393</v>
      </c>
      <c r="O78" s="207">
        <v>324</v>
      </c>
      <c r="P78" s="207">
        <v>69</v>
      </c>
      <c r="Q78" s="203">
        <v>0</v>
      </c>
      <c r="R78" s="203">
        <f t="shared" ref="R78:R141" si="23">S78+T78+U78+V78</f>
        <v>0</v>
      </c>
      <c r="S78" s="203">
        <v>0</v>
      </c>
      <c r="T78" s="203">
        <v>0</v>
      </c>
      <c r="U78" s="203">
        <v>0</v>
      </c>
      <c r="V78" s="203">
        <v>0</v>
      </c>
    </row>
    <row r="79" spans="1:22" s="32" customFormat="1" ht="24">
      <c r="A79" s="46"/>
      <c r="B79" s="47" t="s">
        <v>70</v>
      </c>
      <c r="C79" s="159">
        <f t="shared" si="21"/>
        <v>372</v>
      </c>
      <c r="D79" s="159">
        <f t="shared" si="19"/>
        <v>372</v>
      </c>
      <c r="E79" s="159">
        <v>301</v>
      </c>
      <c r="F79" s="159">
        <v>71</v>
      </c>
      <c r="G79" s="159">
        <v>0</v>
      </c>
      <c r="H79" s="159">
        <f t="shared" ref="H79:H142" si="24">I79+J79+K79+L79</f>
        <v>0</v>
      </c>
      <c r="I79" s="159">
        <v>0</v>
      </c>
      <c r="J79" s="159">
        <v>0</v>
      </c>
      <c r="K79" s="159">
        <v>0</v>
      </c>
      <c r="L79" s="159">
        <v>0</v>
      </c>
      <c r="M79" s="203">
        <f t="shared" si="20"/>
        <v>387</v>
      </c>
      <c r="N79" s="203">
        <f t="shared" si="22"/>
        <v>387</v>
      </c>
      <c r="O79" s="208">
        <v>318</v>
      </c>
      <c r="P79" s="208">
        <v>69</v>
      </c>
      <c r="Q79" s="203">
        <v>0</v>
      </c>
      <c r="R79" s="203">
        <f t="shared" si="23"/>
        <v>0</v>
      </c>
      <c r="S79" s="203">
        <v>0</v>
      </c>
      <c r="T79" s="203">
        <v>0</v>
      </c>
      <c r="U79" s="203">
        <v>0</v>
      </c>
      <c r="V79" s="203">
        <v>0</v>
      </c>
    </row>
    <row r="80" spans="1:22" ht="24">
      <c r="A80" s="46"/>
      <c r="B80" s="47" t="s">
        <v>71</v>
      </c>
      <c r="C80" s="159">
        <f t="shared" si="21"/>
        <v>297</v>
      </c>
      <c r="D80" s="159">
        <f t="shared" si="19"/>
        <v>297</v>
      </c>
      <c r="E80" s="159">
        <v>252</v>
      </c>
      <c r="F80" s="159">
        <v>45</v>
      </c>
      <c r="G80" s="159">
        <v>0</v>
      </c>
      <c r="H80" s="159">
        <f t="shared" si="24"/>
        <v>0</v>
      </c>
      <c r="I80" s="159">
        <v>0</v>
      </c>
      <c r="J80" s="159">
        <v>0</v>
      </c>
      <c r="K80" s="159">
        <v>0</v>
      </c>
      <c r="L80" s="159">
        <v>0</v>
      </c>
      <c r="M80" s="203">
        <f t="shared" si="20"/>
        <v>242</v>
      </c>
      <c r="N80" s="203">
        <f t="shared" si="22"/>
        <v>242</v>
      </c>
      <c r="O80" s="203">
        <v>201</v>
      </c>
      <c r="P80" s="203">
        <v>41</v>
      </c>
      <c r="Q80" s="203">
        <v>0</v>
      </c>
      <c r="R80" s="203">
        <f t="shared" si="23"/>
        <v>0</v>
      </c>
      <c r="S80" s="203">
        <v>0</v>
      </c>
      <c r="T80" s="203">
        <v>0</v>
      </c>
      <c r="U80" s="203">
        <v>0</v>
      </c>
      <c r="V80" s="203">
        <v>0</v>
      </c>
    </row>
    <row r="81" spans="1:22" ht="24">
      <c r="A81" s="46"/>
      <c r="B81" s="47" t="s">
        <v>72</v>
      </c>
      <c r="C81" s="159">
        <f t="shared" si="21"/>
        <v>443</v>
      </c>
      <c r="D81" s="159">
        <f t="shared" si="19"/>
        <v>443</v>
      </c>
      <c r="E81" s="159">
        <v>358</v>
      </c>
      <c r="F81" s="159">
        <v>85</v>
      </c>
      <c r="G81" s="159">
        <v>0</v>
      </c>
      <c r="H81" s="159">
        <f t="shared" si="24"/>
        <v>0</v>
      </c>
      <c r="I81" s="159">
        <v>0</v>
      </c>
      <c r="J81" s="159">
        <v>0</v>
      </c>
      <c r="K81" s="159">
        <v>0</v>
      </c>
      <c r="L81" s="159">
        <v>0</v>
      </c>
      <c r="M81" s="203">
        <f t="shared" si="20"/>
        <v>382</v>
      </c>
      <c r="N81" s="203">
        <f t="shared" si="22"/>
        <v>382</v>
      </c>
      <c r="O81" s="203">
        <v>302</v>
      </c>
      <c r="P81" s="203">
        <v>80</v>
      </c>
      <c r="Q81" s="203">
        <v>0</v>
      </c>
      <c r="R81" s="203">
        <f t="shared" si="23"/>
        <v>0</v>
      </c>
      <c r="S81" s="203">
        <v>0</v>
      </c>
      <c r="T81" s="203">
        <v>0</v>
      </c>
      <c r="U81" s="203">
        <v>0</v>
      </c>
      <c r="V81" s="203">
        <v>0</v>
      </c>
    </row>
    <row r="82" spans="1:22" ht="24">
      <c r="A82" s="48" t="s">
        <v>61</v>
      </c>
      <c r="B82" s="49" t="s">
        <v>299</v>
      </c>
      <c r="C82" s="49">
        <f t="shared" ref="C82:V82" si="25">SUM(C83:C90)</f>
        <v>316</v>
      </c>
      <c r="D82" s="49">
        <f t="shared" si="25"/>
        <v>0</v>
      </c>
      <c r="E82" s="49">
        <f t="shared" si="25"/>
        <v>0</v>
      </c>
      <c r="F82" s="49">
        <f t="shared" si="25"/>
        <v>0</v>
      </c>
      <c r="G82" s="49">
        <f t="shared" si="25"/>
        <v>0</v>
      </c>
      <c r="H82" s="49">
        <f t="shared" si="25"/>
        <v>316</v>
      </c>
      <c r="I82" s="49">
        <f t="shared" si="25"/>
        <v>300</v>
      </c>
      <c r="J82" s="49">
        <f t="shared" si="25"/>
        <v>0</v>
      </c>
      <c r="K82" s="49">
        <f t="shared" si="25"/>
        <v>16</v>
      </c>
      <c r="L82" s="49">
        <f t="shared" si="25"/>
        <v>0</v>
      </c>
      <c r="M82" s="209">
        <f t="shared" si="25"/>
        <v>327</v>
      </c>
      <c r="N82" s="209">
        <f t="shared" si="25"/>
        <v>0</v>
      </c>
      <c r="O82" s="209">
        <f t="shared" si="25"/>
        <v>0</v>
      </c>
      <c r="P82" s="209">
        <f t="shared" si="25"/>
        <v>0</v>
      </c>
      <c r="Q82" s="209">
        <f t="shared" si="25"/>
        <v>0</v>
      </c>
      <c r="R82" s="209">
        <f t="shared" si="25"/>
        <v>327</v>
      </c>
      <c r="S82" s="209">
        <f t="shared" si="25"/>
        <v>298</v>
      </c>
      <c r="T82" s="209">
        <f>SUM(T83:T90)</f>
        <v>12</v>
      </c>
      <c r="U82" s="209">
        <f t="shared" si="25"/>
        <v>17</v>
      </c>
      <c r="V82" s="209">
        <f t="shared" si="25"/>
        <v>0</v>
      </c>
    </row>
    <row r="83" spans="1:22">
      <c r="A83" s="51"/>
      <c r="B83" s="7" t="s">
        <v>52</v>
      </c>
      <c r="C83" s="159">
        <f t="shared" si="21"/>
        <v>89</v>
      </c>
      <c r="D83" s="159">
        <f t="shared" si="19"/>
        <v>0</v>
      </c>
      <c r="E83" s="159">
        <v>0</v>
      </c>
      <c r="F83" s="159">
        <v>0</v>
      </c>
      <c r="G83" s="159">
        <v>0</v>
      </c>
      <c r="H83" s="159">
        <f t="shared" si="24"/>
        <v>89</v>
      </c>
      <c r="I83" s="159">
        <v>89</v>
      </c>
      <c r="J83" s="159">
        <v>0</v>
      </c>
      <c r="K83" s="159">
        <v>0</v>
      </c>
      <c r="L83" s="159">
        <v>0</v>
      </c>
      <c r="M83" s="203">
        <f t="shared" si="20"/>
        <v>73</v>
      </c>
      <c r="N83" s="203">
        <f t="shared" si="22"/>
        <v>0</v>
      </c>
      <c r="O83" s="203">
        <v>0</v>
      </c>
      <c r="P83" s="203">
        <v>0</v>
      </c>
      <c r="Q83" s="203">
        <v>0</v>
      </c>
      <c r="R83" s="203">
        <f t="shared" si="23"/>
        <v>73</v>
      </c>
      <c r="S83" s="203">
        <v>71</v>
      </c>
      <c r="T83" s="203">
        <v>2</v>
      </c>
      <c r="U83" s="203">
        <v>0</v>
      </c>
      <c r="V83" s="203">
        <v>0</v>
      </c>
    </row>
    <row r="84" spans="1:22">
      <c r="A84" s="51"/>
      <c r="B84" s="7" t="s">
        <v>53</v>
      </c>
      <c r="C84" s="159">
        <f t="shared" si="21"/>
        <v>28</v>
      </c>
      <c r="D84" s="159">
        <f t="shared" si="19"/>
        <v>0</v>
      </c>
      <c r="E84" s="159">
        <v>0</v>
      </c>
      <c r="F84" s="159">
        <v>0</v>
      </c>
      <c r="G84" s="159">
        <v>0</v>
      </c>
      <c r="H84" s="159">
        <f t="shared" si="24"/>
        <v>28</v>
      </c>
      <c r="I84" s="159">
        <v>28</v>
      </c>
      <c r="J84" s="159">
        <v>0</v>
      </c>
      <c r="K84" s="159">
        <v>0</v>
      </c>
      <c r="L84" s="159">
        <v>0</v>
      </c>
      <c r="M84" s="203">
        <f t="shared" si="20"/>
        <v>45</v>
      </c>
      <c r="N84" s="203">
        <f t="shared" si="22"/>
        <v>0</v>
      </c>
      <c r="O84" s="203">
        <v>0</v>
      </c>
      <c r="P84" s="203">
        <v>0</v>
      </c>
      <c r="Q84" s="203">
        <v>0</v>
      </c>
      <c r="R84" s="203">
        <f t="shared" si="23"/>
        <v>45</v>
      </c>
      <c r="S84" s="203">
        <v>42</v>
      </c>
      <c r="T84" s="203">
        <v>1</v>
      </c>
      <c r="U84" s="203">
        <v>2</v>
      </c>
      <c r="V84" s="203">
        <v>0</v>
      </c>
    </row>
    <row r="85" spans="1:22">
      <c r="A85" s="51"/>
      <c r="B85" s="7" t="s">
        <v>54</v>
      </c>
      <c r="C85" s="159">
        <f t="shared" si="21"/>
        <v>16</v>
      </c>
      <c r="D85" s="159">
        <f t="shared" si="19"/>
        <v>0</v>
      </c>
      <c r="E85" s="159">
        <v>0</v>
      </c>
      <c r="F85" s="159">
        <v>0</v>
      </c>
      <c r="G85" s="159">
        <v>0</v>
      </c>
      <c r="H85" s="159">
        <f t="shared" si="24"/>
        <v>16</v>
      </c>
      <c r="I85" s="159">
        <v>16</v>
      </c>
      <c r="J85" s="159">
        <v>0</v>
      </c>
      <c r="K85" s="159">
        <v>0</v>
      </c>
      <c r="L85" s="159">
        <v>0</v>
      </c>
      <c r="M85" s="203">
        <f t="shared" si="20"/>
        <v>31</v>
      </c>
      <c r="N85" s="203">
        <f t="shared" si="22"/>
        <v>0</v>
      </c>
      <c r="O85" s="203">
        <v>0</v>
      </c>
      <c r="P85" s="203">
        <v>0</v>
      </c>
      <c r="Q85" s="203">
        <v>0</v>
      </c>
      <c r="R85" s="203">
        <f t="shared" si="23"/>
        <v>31</v>
      </c>
      <c r="S85" s="203">
        <v>30</v>
      </c>
      <c r="T85" s="203">
        <v>1</v>
      </c>
      <c r="U85" s="203">
        <v>0</v>
      </c>
      <c r="V85" s="203">
        <v>0</v>
      </c>
    </row>
    <row r="86" spans="1:22">
      <c r="A86" s="51"/>
      <c r="B86" s="7" t="s">
        <v>55</v>
      </c>
      <c r="C86" s="159">
        <f t="shared" si="21"/>
        <v>45</v>
      </c>
      <c r="D86" s="159">
        <f t="shared" si="19"/>
        <v>0</v>
      </c>
      <c r="E86" s="159">
        <v>0</v>
      </c>
      <c r="F86" s="159">
        <v>0</v>
      </c>
      <c r="G86" s="159">
        <v>0</v>
      </c>
      <c r="H86" s="159">
        <f t="shared" si="24"/>
        <v>45</v>
      </c>
      <c r="I86" s="159">
        <v>45</v>
      </c>
      <c r="J86" s="159">
        <v>0</v>
      </c>
      <c r="K86" s="159">
        <v>0</v>
      </c>
      <c r="L86" s="159">
        <v>0</v>
      </c>
      <c r="M86" s="203">
        <f t="shared" si="20"/>
        <v>43</v>
      </c>
      <c r="N86" s="203">
        <f t="shared" si="22"/>
        <v>0</v>
      </c>
      <c r="O86" s="203">
        <v>0</v>
      </c>
      <c r="P86" s="203">
        <v>0</v>
      </c>
      <c r="Q86" s="203">
        <v>0</v>
      </c>
      <c r="R86" s="203">
        <f t="shared" si="23"/>
        <v>43</v>
      </c>
      <c r="S86" s="203">
        <v>39</v>
      </c>
      <c r="T86" s="203">
        <v>2</v>
      </c>
      <c r="U86" s="203">
        <v>2</v>
      </c>
      <c r="V86" s="203">
        <v>0</v>
      </c>
    </row>
    <row r="87" spans="1:22" ht="24">
      <c r="A87" s="51"/>
      <c r="B87" s="7" t="s">
        <v>56</v>
      </c>
      <c r="C87" s="159">
        <f t="shared" si="21"/>
        <v>16</v>
      </c>
      <c r="D87" s="159">
        <f t="shared" si="19"/>
        <v>0</v>
      </c>
      <c r="E87" s="159">
        <v>0</v>
      </c>
      <c r="F87" s="159">
        <v>0</v>
      </c>
      <c r="G87" s="159">
        <v>0</v>
      </c>
      <c r="H87" s="159">
        <f t="shared" si="24"/>
        <v>16</v>
      </c>
      <c r="I87" s="159">
        <v>16</v>
      </c>
      <c r="J87" s="159">
        <v>0</v>
      </c>
      <c r="K87" s="159">
        <v>0</v>
      </c>
      <c r="L87" s="159">
        <v>0</v>
      </c>
      <c r="M87" s="203">
        <f t="shared" si="20"/>
        <v>33</v>
      </c>
      <c r="N87" s="203">
        <f t="shared" si="22"/>
        <v>0</v>
      </c>
      <c r="O87" s="203">
        <v>0</v>
      </c>
      <c r="P87" s="203">
        <v>0</v>
      </c>
      <c r="Q87" s="203">
        <v>0</v>
      </c>
      <c r="R87" s="203">
        <f t="shared" si="23"/>
        <v>33</v>
      </c>
      <c r="S87" s="203">
        <v>28</v>
      </c>
      <c r="T87" s="203">
        <v>3</v>
      </c>
      <c r="U87" s="203">
        <v>2</v>
      </c>
      <c r="V87" s="203">
        <v>0</v>
      </c>
    </row>
    <row r="88" spans="1:22" s="31" customFormat="1" ht="24">
      <c r="A88" s="51"/>
      <c r="B88" s="7" t="s">
        <v>57</v>
      </c>
      <c r="C88" s="159">
        <f t="shared" si="21"/>
        <v>30</v>
      </c>
      <c r="D88" s="159">
        <f t="shared" si="19"/>
        <v>0</v>
      </c>
      <c r="E88" s="159">
        <v>0</v>
      </c>
      <c r="F88" s="159">
        <v>0</v>
      </c>
      <c r="G88" s="159">
        <v>0</v>
      </c>
      <c r="H88" s="159">
        <f t="shared" si="24"/>
        <v>30</v>
      </c>
      <c r="I88" s="159">
        <v>25</v>
      </c>
      <c r="J88" s="159">
        <v>0</v>
      </c>
      <c r="K88" s="159">
        <v>5</v>
      </c>
      <c r="L88" s="159">
        <v>0</v>
      </c>
      <c r="M88" s="203">
        <f t="shared" si="20"/>
        <v>29</v>
      </c>
      <c r="N88" s="203">
        <f t="shared" si="22"/>
        <v>0</v>
      </c>
      <c r="O88" s="203">
        <v>0</v>
      </c>
      <c r="P88" s="203">
        <v>0</v>
      </c>
      <c r="Q88" s="203">
        <v>0</v>
      </c>
      <c r="R88" s="203">
        <f t="shared" si="23"/>
        <v>29</v>
      </c>
      <c r="S88" s="203">
        <v>24</v>
      </c>
      <c r="T88" s="203">
        <v>1</v>
      </c>
      <c r="U88" s="203">
        <v>4</v>
      </c>
      <c r="V88" s="203">
        <v>0</v>
      </c>
    </row>
    <row r="89" spans="1:22" s="31" customFormat="1" ht="18.75" customHeight="1">
      <c r="A89" s="51"/>
      <c r="B89" s="7" t="s">
        <v>58</v>
      </c>
      <c r="C89" s="159">
        <f t="shared" si="21"/>
        <v>33</v>
      </c>
      <c r="D89" s="159">
        <f t="shared" si="19"/>
        <v>0</v>
      </c>
      <c r="E89" s="159">
        <v>0</v>
      </c>
      <c r="F89" s="159">
        <v>0</v>
      </c>
      <c r="G89" s="159">
        <v>0</v>
      </c>
      <c r="H89" s="159">
        <f t="shared" si="24"/>
        <v>33</v>
      </c>
      <c r="I89" s="159">
        <v>28</v>
      </c>
      <c r="J89" s="159">
        <v>0</v>
      </c>
      <c r="K89" s="159">
        <v>5</v>
      </c>
      <c r="L89" s="159">
        <v>0</v>
      </c>
      <c r="M89" s="203">
        <f t="shared" si="20"/>
        <v>30</v>
      </c>
      <c r="N89" s="203">
        <f t="shared" si="22"/>
        <v>0</v>
      </c>
      <c r="O89" s="203">
        <v>0</v>
      </c>
      <c r="P89" s="203">
        <v>0</v>
      </c>
      <c r="Q89" s="203">
        <v>0</v>
      </c>
      <c r="R89" s="203">
        <f t="shared" si="23"/>
        <v>30</v>
      </c>
      <c r="S89" s="203">
        <v>25</v>
      </c>
      <c r="T89" s="203">
        <v>1</v>
      </c>
      <c r="U89" s="203">
        <v>4</v>
      </c>
      <c r="V89" s="203">
        <v>0</v>
      </c>
    </row>
    <row r="90" spans="1:22">
      <c r="A90" s="51"/>
      <c r="B90" s="7" t="s">
        <v>59</v>
      </c>
      <c r="C90" s="159">
        <f t="shared" si="21"/>
        <v>59</v>
      </c>
      <c r="D90" s="159">
        <f>E90+F90+G90</f>
        <v>0</v>
      </c>
      <c r="E90" s="159">
        <v>0</v>
      </c>
      <c r="F90" s="159">
        <v>0</v>
      </c>
      <c r="G90" s="159">
        <v>0</v>
      </c>
      <c r="H90" s="159">
        <f t="shared" si="24"/>
        <v>59</v>
      </c>
      <c r="I90" s="159">
        <v>53</v>
      </c>
      <c r="J90" s="159">
        <v>0</v>
      </c>
      <c r="K90" s="159">
        <v>6</v>
      </c>
      <c r="L90" s="159">
        <v>0</v>
      </c>
      <c r="M90" s="203">
        <f>N90+R90</f>
        <v>43</v>
      </c>
      <c r="N90" s="203">
        <f t="shared" si="22"/>
        <v>0</v>
      </c>
      <c r="O90" s="203">
        <v>0</v>
      </c>
      <c r="P90" s="203">
        <v>0</v>
      </c>
      <c r="Q90" s="203">
        <v>0</v>
      </c>
      <c r="R90" s="203">
        <f t="shared" si="23"/>
        <v>43</v>
      </c>
      <c r="S90" s="203">
        <v>39</v>
      </c>
      <c r="T90" s="203">
        <v>1</v>
      </c>
      <c r="U90" s="203">
        <v>3</v>
      </c>
      <c r="V90" s="203">
        <v>0</v>
      </c>
    </row>
    <row r="91" spans="1:22">
      <c r="A91" s="162" t="s">
        <v>372</v>
      </c>
      <c r="B91" s="163" t="s">
        <v>63</v>
      </c>
      <c r="C91" s="164">
        <f t="shared" si="21"/>
        <v>5259</v>
      </c>
      <c r="D91" s="164">
        <f t="shared" ref="D91:D154" si="26">E91+F91+G91</f>
        <v>327</v>
      </c>
      <c r="E91" s="164">
        <f>E92+E117+E142</f>
        <v>309</v>
      </c>
      <c r="F91" s="164">
        <f>F92+F117+F142</f>
        <v>18</v>
      </c>
      <c r="G91" s="164">
        <f>G92+G117+G142</f>
        <v>0</v>
      </c>
      <c r="H91" s="164">
        <f t="shared" si="24"/>
        <v>4932</v>
      </c>
      <c r="I91" s="164">
        <f>I92+I117+I142</f>
        <v>4770</v>
      </c>
      <c r="J91" s="164">
        <f>J92+J117+J142</f>
        <v>0</v>
      </c>
      <c r="K91" s="164">
        <f>K92+K117+K142</f>
        <v>162</v>
      </c>
      <c r="L91" s="164">
        <f>L92+L117+L142</f>
        <v>0</v>
      </c>
      <c r="M91" s="210">
        <f t="shared" ref="M91:M154" si="27">N91+R91</f>
        <v>3503</v>
      </c>
      <c r="N91" s="210">
        <f t="shared" ref="N91:N154" si="28">O91+P91+Q91</f>
        <v>41</v>
      </c>
      <c r="O91" s="210">
        <f>O92+O117+O142</f>
        <v>32</v>
      </c>
      <c r="P91" s="210">
        <f>P92+P117+P142</f>
        <v>9</v>
      </c>
      <c r="Q91" s="210">
        <f>Q92+Q117+Q142</f>
        <v>0</v>
      </c>
      <c r="R91" s="210">
        <f t="shared" si="23"/>
        <v>3462</v>
      </c>
      <c r="S91" s="210">
        <f>S92+S117+S142</f>
        <v>2547</v>
      </c>
      <c r="T91" s="210">
        <f>T92+T117+T142</f>
        <v>752</v>
      </c>
      <c r="U91" s="210">
        <f>U92+U117+U142</f>
        <v>163</v>
      </c>
      <c r="V91" s="210">
        <f>V92+V117+V142</f>
        <v>0</v>
      </c>
    </row>
    <row r="92" spans="1:22">
      <c r="A92" s="165" t="s">
        <v>11</v>
      </c>
      <c r="B92" s="19" t="s">
        <v>100</v>
      </c>
      <c r="C92" s="39">
        <f t="shared" si="21"/>
        <v>2766</v>
      </c>
      <c r="D92" s="39">
        <f t="shared" si="26"/>
        <v>138</v>
      </c>
      <c r="E92" s="39">
        <f>E93+E103</f>
        <v>120</v>
      </c>
      <c r="F92" s="39">
        <f t="shared" ref="F92:G92" si="29">F93+F103</f>
        <v>18</v>
      </c>
      <c r="G92" s="39">
        <f t="shared" si="29"/>
        <v>0</v>
      </c>
      <c r="H92" s="39">
        <f t="shared" si="24"/>
        <v>2628</v>
      </c>
      <c r="I92" s="39">
        <f>I93+I103</f>
        <v>2619</v>
      </c>
      <c r="J92" s="39">
        <f t="shared" ref="J92:L92" si="30">J93+J103</f>
        <v>0</v>
      </c>
      <c r="K92" s="39">
        <f t="shared" si="30"/>
        <v>9</v>
      </c>
      <c r="L92" s="39">
        <f t="shared" si="30"/>
        <v>0</v>
      </c>
      <c r="M92" s="211">
        <f t="shared" si="27"/>
        <v>1074</v>
      </c>
      <c r="N92" s="211">
        <f t="shared" si="28"/>
        <v>41</v>
      </c>
      <c r="O92" s="211">
        <f>O93+O103</f>
        <v>32</v>
      </c>
      <c r="P92" s="211">
        <f t="shared" ref="P92:Q92" si="31">P93+P103</f>
        <v>9</v>
      </c>
      <c r="Q92" s="211">
        <f t="shared" si="31"/>
        <v>0</v>
      </c>
      <c r="R92" s="211">
        <f t="shared" si="23"/>
        <v>1033</v>
      </c>
      <c r="S92" s="211">
        <f>S93+S103</f>
        <v>669</v>
      </c>
      <c r="T92" s="211">
        <f t="shared" ref="T92:V92" si="32">T93+T103</f>
        <v>349</v>
      </c>
      <c r="U92" s="211">
        <f t="shared" si="32"/>
        <v>15</v>
      </c>
      <c r="V92" s="211">
        <f t="shared" si="32"/>
        <v>0</v>
      </c>
    </row>
    <row r="93" spans="1:22">
      <c r="A93" s="166">
        <v>1</v>
      </c>
      <c r="B93" s="19" t="s">
        <v>98</v>
      </c>
      <c r="C93" s="39">
        <f t="shared" si="21"/>
        <v>2400</v>
      </c>
      <c r="D93" s="39">
        <f t="shared" si="26"/>
        <v>0</v>
      </c>
      <c r="E93" s="39">
        <f>SUM(E94:E102)</f>
        <v>0</v>
      </c>
      <c r="F93" s="39">
        <f t="shared" ref="F93:G93" si="33">SUM(F94:F102)</f>
        <v>0</v>
      </c>
      <c r="G93" s="39">
        <f t="shared" si="33"/>
        <v>0</v>
      </c>
      <c r="H93" s="39">
        <f t="shared" si="24"/>
        <v>2400</v>
      </c>
      <c r="I93" s="39">
        <f>SUM(I94:I102)</f>
        <v>2400</v>
      </c>
      <c r="J93" s="39">
        <f t="shared" ref="J93:L93" si="34">SUM(J94:J102)</f>
        <v>0</v>
      </c>
      <c r="K93" s="39">
        <f t="shared" si="34"/>
        <v>0</v>
      </c>
      <c r="L93" s="39">
        <f t="shared" si="34"/>
        <v>0</v>
      </c>
      <c r="M93" s="211">
        <f t="shared" si="27"/>
        <v>810</v>
      </c>
      <c r="N93" s="211">
        <f t="shared" si="28"/>
        <v>0</v>
      </c>
      <c r="O93" s="212">
        <f>SUM(O94:O102)</f>
        <v>0</v>
      </c>
      <c r="P93" s="212">
        <f t="shared" ref="P93:Q93" si="35">SUM(P94:P102)</f>
        <v>0</v>
      </c>
      <c r="Q93" s="212">
        <f t="shared" si="35"/>
        <v>0</v>
      </c>
      <c r="R93" s="211">
        <f t="shared" si="23"/>
        <v>810</v>
      </c>
      <c r="S93" s="211">
        <f>SUM(S94:S102)</f>
        <v>480</v>
      </c>
      <c r="T93" s="212">
        <f t="shared" ref="T93:V93" si="36">SUM(T94:T102)</f>
        <v>330</v>
      </c>
      <c r="U93" s="212">
        <f t="shared" si="36"/>
        <v>0</v>
      </c>
      <c r="V93" s="212">
        <f t="shared" si="36"/>
        <v>0</v>
      </c>
    </row>
    <row r="94" spans="1:22">
      <c r="A94" s="46"/>
      <c r="B94" s="62" t="s">
        <v>77</v>
      </c>
      <c r="C94" s="42">
        <f t="shared" si="21"/>
        <v>1288</v>
      </c>
      <c r="D94" s="42">
        <f t="shared" si="26"/>
        <v>0</v>
      </c>
      <c r="E94" s="42"/>
      <c r="F94" s="42"/>
      <c r="G94" s="42"/>
      <c r="H94" s="42">
        <f t="shared" si="24"/>
        <v>1288</v>
      </c>
      <c r="I94" s="42">
        <v>1288</v>
      </c>
      <c r="J94" s="42"/>
      <c r="K94" s="42"/>
      <c r="L94" s="42"/>
      <c r="M94" s="212">
        <f t="shared" si="27"/>
        <v>0</v>
      </c>
      <c r="N94" s="212">
        <f t="shared" si="28"/>
        <v>0</v>
      </c>
      <c r="O94" s="212"/>
      <c r="P94" s="212"/>
      <c r="Q94" s="212"/>
      <c r="R94" s="212">
        <f t="shared" si="23"/>
        <v>0</v>
      </c>
      <c r="S94" s="212">
        <v>0</v>
      </c>
      <c r="T94" s="212">
        <v>0</v>
      </c>
      <c r="U94" s="212"/>
      <c r="V94" s="212"/>
    </row>
    <row r="95" spans="1:22" ht="24">
      <c r="A95" s="46"/>
      <c r="B95" s="62" t="s">
        <v>78</v>
      </c>
      <c r="C95" s="42">
        <f t="shared" si="21"/>
        <v>267</v>
      </c>
      <c r="D95" s="42">
        <f t="shared" si="26"/>
        <v>0</v>
      </c>
      <c r="E95" s="42"/>
      <c r="F95" s="42"/>
      <c r="G95" s="42"/>
      <c r="H95" s="42">
        <f t="shared" si="24"/>
        <v>267</v>
      </c>
      <c r="I95" s="42">
        <v>267</v>
      </c>
      <c r="J95" s="42"/>
      <c r="K95" s="42"/>
      <c r="L95" s="42"/>
      <c r="M95" s="212">
        <f t="shared" si="27"/>
        <v>200</v>
      </c>
      <c r="N95" s="212">
        <f t="shared" si="28"/>
        <v>0</v>
      </c>
      <c r="O95" s="212"/>
      <c r="P95" s="212"/>
      <c r="Q95" s="212"/>
      <c r="R95" s="212">
        <f t="shared" si="23"/>
        <v>200</v>
      </c>
      <c r="S95" s="212">
        <v>100</v>
      </c>
      <c r="T95" s="212">
        <v>100</v>
      </c>
      <c r="U95" s="212">
        <v>0</v>
      </c>
      <c r="V95" s="212"/>
    </row>
    <row r="96" spans="1:22" ht="24">
      <c r="A96" s="46"/>
      <c r="B96" s="62" t="s">
        <v>79</v>
      </c>
      <c r="C96" s="42">
        <f t="shared" si="21"/>
        <v>267</v>
      </c>
      <c r="D96" s="42">
        <f t="shared" si="26"/>
        <v>0</v>
      </c>
      <c r="E96" s="42"/>
      <c r="F96" s="42"/>
      <c r="G96" s="42"/>
      <c r="H96" s="42">
        <f t="shared" si="24"/>
        <v>267</v>
      </c>
      <c r="I96" s="42">
        <v>267</v>
      </c>
      <c r="J96" s="42"/>
      <c r="K96" s="42"/>
      <c r="L96" s="42"/>
      <c r="M96" s="212">
        <f t="shared" si="27"/>
        <v>0</v>
      </c>
      <c r="N96" s="212">
        <f t="shared" si="28"/>
        <v>0</v>
      </c>
      <c r="O96" s="212"/>
      <c r="P96" s="212"/>
      <c r="Q96" s="212"/>
      <c r="R96" s="212">
        <f t="shared" si="23"/>
        <v>0</v>
      </c>
      <c r="S96" s="212">
        <v>0</v>
      </c>
      <c r="T96" s="212">
        <v>0</v>
      </c>
      <c r="U96" s="212">
        <v>0</v>
      </c>
      <c r="V96" s="212"/>
    </row>
    <row r="97" spans="1:22" ht="24">
      <c r="A97" s="46"/>
      <c r="B97" s="62" t="s">
        <v>80</v>
      </c>
      <c r="C97" s="42">
        <f t="shared" si="21"/>
        <v>117</v>
      </c>
      <c r="D97" s="42">
        <f t="shared" si="26"/>
        <v>0</v>
      </c>
      <c r="E97" s="42"/>
      <c r="F97" s="42"/>
      <c r="G97" s="42"/>
      <c r="H97" s="42">
        <f t="shared" si="24"/>
        <v>117</v>
      </c>
      <c r="I97" s="42">
        <v>117</v>
      </c>
      <c r="J97" s="42"/>
      <c r="K97" s="42"/>
      <c r="L97" s="42"/>
      <c r="M97" s="212">
        <f t="shared" si="27"/>
        <v>112</v>
      </c>
      <c r="N97" s="212">
        <f t="shared" si="28"/>
        <v>0</v>
      </c>
      <c r="O97" s="212"/>
      <c r="P97" s="212"/>
      <c r="Q97" s="212"/>
      <c r="R97" s="212">
        <f t="shared" si="23"/>
        <v>112</v>
      </c>
      <c r="S97" s="212">
        <v>47</v>
      </c>
      <c r="T97" s="212">
        <v>65</v>
      </c>
      <c r="U97" s="212">
        <v>0</v>
      </c>
      <c r="V97" s="212"/>
    </row>
    <row r="98" spans="1:22">
      <c r="A98" s="46"/>
      <c r="B98" s="62" t="s">
        <v>81</v>
      </c>
      <c r="C98" s="42">
        <f t="shared" si="21"/>
        <v>63</v>
      </c>
      <c r="D98" s="42">
        <f t="shared" si="26"/>
        <v>0</v>
      </c>
      <c r="E98" s="42"/>
      <c r="F98" s="42"/>
      <c r="G98" s="42"/>
      <c r="H98" s="42">
        <f t="shared" si="24"/>
        <v>63</v>
      </c>
      <c r="I98" s="42">
        <v>63</v>
      </c>
      <c r="J98" s="42"/>
      <c r="K98" s="42"/>
      <c r="L98" s="42"/>
      <c r="M98" s="212">
        <f t="shared" si="27"/>
        <v>128</v>
      </c>
      <c r="N98" s="212">
        <f t="shared" si="28"/>
        <v>0</v>
      </c>
      <c r="O98" s="212"/>
      <c r="P98" s="212"/>
      <c r="Q98" s="212"/>
      <c r="R98" s="212">
        <f t="shared" si="23"/>
        <v>128</v>
      </c>
      <c r="S98" s="212">
        <v>63</v>
      </c>
      <c r="T98" s="212">
        <v>65</v>
      </c>
      <c r="U98" s="212">
        <v>0</v>
      </c>
      <c r="V98" s="212"/>
    </row>
    <row r="99" spans="1:22">
      <c r="A99" s="46"/>
      <c r="B99" s="167" t="s">
        <v>354</v>
      </c>
      <c r="C99" s="42">
        <f t="shared" si="21"/>
        <v>0</v>
      </c>
      <c r="D99" s="42"/>
      <c r="E99" s="42"/>
      <c r="F99" s="42"/>
      <c r="G99" s="42"/>
      <c r="H99" s="42">
        <f t="shared" si="24"/>
        <v>0</v>
      </c>
      <c r="I99" s="42"/>
      <c r="J99" s="42"/>
      <c r="K99" s="42"/>
      <c r="L99" s="42"/>
      <c r="M99" s="212">
        <f t="shared" si="27"/>
        <v>190</v>
      </c>
      <c r="N99" s="212">
        <f t="shared" si="28"/>
        <v>0</v>
      </c>
      <c r="O99" s="212"/>
      <c r="P99" s="212"/>
      <c r="Q99" s="212"/>
      <c r="R99" s="212">
        <f t="shared" si="23"/>
        <v>190</v>
      </c>
      <c r="S99" s="212">
        <v>120</v>
      </c>
      <c r="T99" s="212">
        <v>70</v>
      </c>
      <c r="U99" s="212"/>
      <c r="V99" s="212"/>
    </row>
    <row r="100" spans="1:22" ht="24">
      <c r="A100" s="46"/>
      <c r="B100" s="62" t="s">
        <v>82</v>
      </c>
      <c r="C100" s="42">
        <f t="shared" si="21"/>
        <v>187</v>
      </c>
      <c r="D100" s="42">
        <f t="shared" si="26"/>
        <v>0</v>
      </c>
      <c r="E100" s="42"/>
      <c r="F100" s="42"/>
      <c r="G100" s="42"/>
      <c r="H100" s="42">
        <f t="shared" si="24"/>
        <v>187</v>
      </c>
      <c r="I100" s="42">
        <v>187</v>
      </c>
      <c r="J100" s="42"/>
      <c r="K100" s="42"/>
      <c r="L100" s="42"/>
      <c r="M100" s="212">
        <f t="shared" si="27"/>
        <v>0</v>
      </c>
      <c r="N100" s="212">
        <f t="shared" si="28"/>
        <v>0</v>
      </c>
      <c r="O100" s="212">
        <v>0</v>
      </c>
      <c r="P100" s="212">
        <v>0</v>
      </c>
      <c r="Q100" s="212"/>
      <c r="R100" s="212">
        <f t="shared" si="23"/>
        <v>0</v>
      </c>
      <c r="S100" s="212">
        <v>0</v>
      </c>
      <c r="T100" s="212">
        <v>0</v>
      </c>
      <c r="U100" s="212">
        <v>0</v>
      </c>
      <c r="V100" s="212"/>
    </row>
    <row r="101" spans="1:22">
      <c r="A101" s="46"/>
      <c r="B101" s="62" t="s">
        <v>83</v>
      </c>
      <c r="C101" s="42">
        <f t="shared" si="21"/>
        <v>113</v>
      </c>
      <c r="D101" s="42">
        <f t="shared" si="26"/>
        <v>0</v>
      </c>
      <c r="E101" s="42"/>
      <c r="F101" s="42"/>
      <c r="G101" s="42"/>
      <c r="H101" s="42">
        <f t="shared" si="24"/>
        <v>113</v>
      </c>
      <c r="I101" s="42">
        <v>113</v>
      </c>
      <c r="J101" s="42"/>
      <c r="K101" s="42"/>
      <c r="L101" s="42"/>
      <c r="M101" s="212">
        <f t="shared" si="27"/>
        <v>90</v>
      </c>
      <c r="N101" s="212">
        <f t="shared" si="28"/>
        <v>0</v>
      </c>
      <c r="O101" s="212"/>
      <c r="P101" s="212"/>
      <c r="Q101" s="212"/>
      <c r="R101" s="212">
        <f t="shared" si="23"/>
        <v>90</v>
      </c>
      <c r="S101" s="212">
        <v>75</v>
      </c>
      <c r="T101" s="212">
        <v>15</v>
      </c>
      <c r="U101" s="212">
        <v>0</v>
      </c>
      <c r="V101" s="212"/>
    </row>
    <row r="102" spans="1:22">
      <c r="A102" s="46"/>
      <c r="B102" s="62" t="s">
        <v>84</v>
      </c>
      <c r="C102" s="42">
        <f t="shared" si="21"/>
        <v>98</v>
      </c>
      <c r="D102" s="42">
        <f t="shared" si="26"/>
        <v>0</v>
      </c>
      <c r="E102" s="42"/>
      <c r="F102" s="42"/>
      <c r="G102" s="42"/>
      <c r="H102" s="42">
        <f t="shared" si="24"/>
        <v>98</v>
      </c>
      <c r="I102" s="42">
        <v>98</v>
      </c>
      <c r="J102" s="42"/>
      <c r="K102" s="42"/>
      <c r="L102" s="42"/>
      <c r="M102" s="212">
        <f t="shared" si="27"/>
        <v>90</v>
      </c>
      <c r="N102" s="212">
        <f t="shared" si="28"/>
        <v>0</v>
      </c>
      <c r="O102" s="212"/>
      <c r="P102" s="212"/>
      <c r="Q102" s="212"/>
      <c r="R102" s="212">
        <f t="shared" si="23"/>
        <v>90</v>
      </c>
      <c r="S102" s="212">
        <v>75</v>
      </c>
      <c r="T102" s="212">
        <v>15</v>
      </c>
      <c r="U102" s="212">
        <v>0</v>
      </c>
      <c r="V102" s="212"/>
    </row>
    <row r="103" spans="1:22">
      <c r="A103" s="46">
        <v>2</v>
      </c>
      <c r="B103" s="19" t="s">
        <v>99</v>
      </c>
      <c r="C103" s="39">
        <f t="shared" si="21"/>
        <v>366</v>
      </c>
      <c r="D103" s="39">
        <f t="shared" si="26"/>
        <v>138</v>
      </c>
      <c r="E103" s="39">
        <f>SUM(E104:E116)</f>
        <v>120</v>
      </c>
      <c r="F103" s="39">
        <f t="shared" ref="F103:G103" si="37">SUM(F104:F116)</f>
        <v>18</v>
      </c>
      <c r="G103" s="39">
        <f t="shared" si="37"/>
        <v>0</v>
      </c>
      <c r="H103" s="39">
        <f t="shared" si="24"/>
        <v>228</v>
      </c>
      <c r="I103" s="39">
        <f>SUM(I104:I116)</f>
        <v>219</v>
      </c>
      <c r="J103" s="39">
        <f t="shared" ref="J103:L103" si="38">SUM(J104:J116)</f>
        <v>0</v>
      </c>
      <c r="K103" s="39">
        <f t="shared" si="38"/>
        <v>9</v>
      </c>
      <c r="L103" s="39">
        <f t="shared" si="38"/>
        <v>0</v>
      </c>
      <c r="M103" s="211">
        <f t="shared" si="27"/>
        <v>264</v>
      </c>
      <c r="N103" s="211">
        <f t="shared" si="28"/>
        <v>41</v>
      </c>
      <c r="O103" s="212">
        <f>SUM(O104:O116)</f>
        <v>32</v>
      </c>
      <c r="P103" s="212">
        <f t="shared" ref="P103:Q103" si="39">SUM(P104:P116)</f>
        <v>9</v>
      </c>
      <c r="Q103" s="212">
        <f t="shared" si="39"/>
        <v>0</v>
      </c>
      <c r="R103" s="211">
        <f t="shared" si="23"/>
        <v>223</v>
      </c>
      <c r="S103" s="212">
        <f>SUM(S104:S116)</f>
        <v>189</v>
      </c>
      <c r="T103" s="212">
        <f t="shared" ref="T103:V103" si="40">SUM(T104:T116)</f>
        <v>19</v>
      </c>
      <c r="U103" s="212">
        <f t="shared" si="40"/>
        <v>15</v>
      </c>
      <c r="V103" s="212">
        <f t="shared" si="40"/>
        <v>0</v>
      </c>
    </row>
    <row r="104" spans="1:22" ht="24">
      <c r="A104" s="46"/>
      <c r="B104" s="62" t="s">
        <v>85</v>
      </c>
      <c r="C104" s="42">
        <f t="shared" si="21"/>
        <v>20</v>
      </c>
      <c r="D104" s="42">
        <f t="shared" si="26"/>
        <v>0</v>
      </c>
      <c r="E104" s="42"/>
      <c r="F104" s="42"/>
      <c r="G104" s="42"/>
      <c r="H104" s="42">
        <f t="shared" si="24"/>
        <v>20</v>
      </c>
      <c r="I104" s="42">
        <v>20</v>
      </c>
      <c r="J104" s="42"/>
      <c r="K104" s="42"/>
      <c r="L104" s="42"/>
      <c r="M104" s="212">
        <f t="shared" si="27"/>
        <v>0</v>
      </c>
      <c r="N104" s="212">
        <f t="shared" si="28"/>
        <v>0</v>
      </c>
      <c r="O104" s="212"/>
      <c r="P104" s="212"/>
      <c r="Q104" s="212"/>
      <c r="R104" s="212">
        <f t="shared" si="23"/>
        <v>0</v>
      </c>
      <c r="S104" s="212">
        <v>0</v>
      </c>
      <c r="T104" s="212">
        <v>0</v>
      </c>
      <c r="U104" s="212">
        <v>0</v>
      </c>
      <c r="V104" s="212"/>
    </row>
    <row r="105" spans="1:22">
      <c r="A105" s="46"/>
      <c r="B105" s="62" t="s">
        <v>327</v>
      </c>
      <c r="C105" s="42">
        <f t="shared" si="21"/>
        <v>60</v>
      </c>
      <c r="D105" s="42">
        <f t="shared" si="26"/>
        <v>0</v>
      </c>
      <c r="E105" s="42"/>
      <c r="F105" s="42"/>
      <c r="G105" s="42"/>
      <c r="H105" s="42">
        <f t="shared" si="24"/>
        <v>60</v>
      </c>
      <c r="I105" s="42">
        <v>60</v>
      </c>
      <c r="J105" s="42"/>
      <c r="K105" s="42"/>
      <c r="L105" s="42"/>
      <c r="M105" s="212">
        <f t="shared" si="27"/>
        <v>135</v>
      </c>
      <c r="N105" s="212">
        <f t="shared" si="28"/>
        <v>0</v>
      </c>
      <c r="O105" s="212"/>
      <c r="P105" s="212"/>
      <c r="Q105" s="212"/>
      <c r="R105" s="212">
        <f t="shared" si="23"/>
        <v>135</v>
      </c>
      <c r="S105" s="212">
        <v>114</v>
      </c>
      <c r="T105" s="212">
        <v>15</v>
      </c>
      <c r="U105" s="212">
        <v>6</v>
      </c>
      <c r="V105" s="212"/>
    </row>
    <row r="106" spans="1:22">
      <c r="A106" s="46"/>
      <c r="B106" s="62" t="s">
        <v>87</v>
      </c>
      <c r="C106" s="42">
        <f t="shared" si="21"/>
        <v>20</v>
      </c>
      <c r="D106" s="42">
        <f t="shared" si="26"/>
        <v>20</v>
      </c>
      <c r="E106" s="42">
        <v>18</v>
      </c>
      <c r="F106" s="42">
        <v>2</v>
      </c>
      <c r="G106" s="42"/>
      <c r="H106" s="42">
        <f t="shared" si="24"/>
        <v>0</v>
      </c>
      <c r="I106" s="42"/>
      <c r="J106" s="42"/>
      <c r="K106" s="42"/>
      <c r="L106" s="42"/>
      <c r="M106" s="212">
        <f t="shared" si="27"/>
        <v>0</v>
      </c>
      <c r="N106" s="212">
        <f t="shared" si="28"/>
        <v>0</v>
      </c>
      <c r="O106" s="212">
        <v>0</v>
      </c>
      <c r="P106" s="212">
        <v>0</v>
      </c>
      <c r="Q106" s="212"/>
      <c r="R106" s="212">
        <f t="shared" si="23"/>
        <v>0</v>
      </c>
      <c r="S106" s="212">
        <v>0</v>
      </c>
      <c r="T106" s="212"/>
      <c r="U106" s="212">
        <v>0</v>
      </c>
      <c r="V106" s="212"/>
    </row>
    <row r="107" spans="1:22" ht="24">
      <c r="A107" s="46"/>
      <c r="B107" s="62" t="s">
        <v>88</v>
      </c>
      <c r="C107" s="42">
        <f t="shared" si="21"/>
        <v>42</v>
      </c>
      <c r="D107" s="42">
        <f t="shared" si="26"/>
        <v>42</v>
      </c>
      <c r="E107" s="42">
        <v>33</v>
      </c>
      <c r="F107" s="42">
        <v>9</v>
      </c>
      <c r="G107" s="42"/>
      <c r="H107" s="42">
        <f t="shared" si="24"/>
        <v>0</v>
      </c>
      <c r="I107" s="42"/>
      <c r="J107" s="42"/>
      <c r="K107" s="42"/>
      <c r="L107" s="42"/>
      <c r="M107" s="212">
        <f t="shared" si="27"/>
        <v>41</v>
      </c>
      <c r="N107" s="212">
        <f t="shared" si="28"/>
        <v>41</v>
      </c>
      <c r="O107" s="212">
        <v>32</v>
      </c>
      <c r="P107" s="212">
        <v>9</v>
      </c>
      <c r="Q107" s="212"/>
      <c r="R107" s="212">
        <f t="shared" si="23"/>
        <v>0</v>
      </c>
      <c r="S107" s="212">
        <v>0</v>
      </c>
      <c r="T107" s="212"/>
      <c r="U107" s="212">
        <v>0</v>
      </c>
      <c r="V107" s="212"/>
    </row>
    <row r="108" spans="1:22" ht="24">
      <c r="A108" s="46"/>
      <c r="B108" s="62" t="s">
        <v>89</v>
      </c>
      <c r="C108" s="42">
        <f t="shared" si="21"/>
        <v>35</v>
      </c>
      <c r="D108" s="42">
        <f t="shared" si="26"/>
        <v>0</v>
      </c>
      <c r="E108" s="42"/>
      <c r="F108" s="42">
        <v>0</v>
      </c>
      <c r="G108" s="42"/>
      <c r="H108" s="42">
        <f t="shared" si="24"/>
        <v>35</v>
      </c>
      <c r="I108" s="42">
        <v>35</v>
      </c>
      <c r="J108" s="42"/>
      <c r="K108" s="42"/>
      <c r="L108" s="42"/>
      <c r="M108" s="212">
        <f t="shared" si="27"/>
        <v>0</v>
      </c>
      <c r="N108" s="212">
        <f t="shared" si="28"/>
        <v>0</v>
      </c>
      <c r="O108" s="212"/>
      <c r="P108" s="212"/>
      <c r="Q108" s="212"/>
      <c r="R108" s="212">
        <f t="shared" si="23"/>
        <v>0</v>
      </c>
      <c r="S108" s="212">
        <v>0</v>
      </c>
      <c r="T108" s="212"/>
      <c r="U108" s="212">
        <v>0</v>
      </c>
      <c r="V108" s="212"/>
    </row>
    <row r="109" spans="1:22" ht="24">
      <c r="A109" s="46"/>
      <c r="B109" s="62" t="s">
        <v>90</v>
      </c>
      <c r="C109" s="42">
        <f t="shared" si="21"/>
        <v>30</v>
      </c>
      <c r="D109" s="42">
        <f t="shared" si="26"/>
        <v>0</v>
      </c>
      <c r="E109" s="42"/>
      <c r="F109" s="42"/>
      <c r="G109" s="42"/>
      <c r="H109" s="42">
        <f t="shared" si="24"/>
        <v>30</v>
      </c>
      <c r="I109" s="42">
        <v>28</v>
      </c>
      <c r="J109" s="42"/>
      <c r="K109" s="42">
        <v>2</v>
      </c>
      <c r="L109" s="42"/>
      <c r="M109" s="212">
        <f t="shared" si="27"/>
        <v>26</v>
      </c>
      <c r="N109" s="212">
        <f t="shared" si="28"/>
        <v>0</v>
      </c>
      <c r="O109" s="212"/>
      <c r="P109" s="212"/>
      <c r="Q109" s="212"/>
      <c r="R109" s="212">
        <f t="shared" si="23"/>
        <v>26</v>
      </c>
      <c r="S109" s="212">
        <v>23</v>
      </c>
      <c r="T109" s="212">
        <v>2</v>
      </c>
      <c r="U109" s="212">
        <v>1</v>
      </c>
      <c r="V109" s="212"/>
    </row>
    <row r="110" spans="1:22">
      <c r="A110" s="46"/>
      <c r="B110" s="62" t="s">
        <v>91</v>
      </c>
      <c r="C110" s="42">
        <f t="shared" si="21"/>
        <v>16</v>
      </c>
      <c r="D110" s="42">
        <f t="shared" si="26"/>
        <v>0</v>
      </c>
      <c r="E110" s="42"/>
      <c r="F110" s="42"/>
      <c r="G110" s="42"/>
      <c r="H110" s="42">
        <f t="shared" si="24"/>
        <v>16</v>
      </c>
      <c r="I110" s="42">
        <v>14</v>
      </c>
      <c r="J110" s="42"/>
      <c r="K110" s="42">
        <v>2</v>
      </c>
      <c r="L110" s="42"/>
      <c r="M110" s="212">
        <f t="shared" si="27"/>
        <v>17</v>
      </c>
      <c r="N110" s="212">
        <f t="shared" si="28"/>
        <v>0</v>
      </c>
      <c r="O110" s="212"/>
      <c r="P110" s="212"/>
      <c r="Q110" s="212"/>
      <c r="R110" s="212">
        <f t="shared" si="23"/>
        <v>17</v>
      </c>
      <c r="S110" s="212">
        <v>14</v>
      </c>
      <c r="T110" s="212">
        <v>1</v>
      </c>
      <c r="U110" s="212">
        <v>2</v>
      </c>
      <c r="V110" s="212"/>
    </row>
    <row r="111" spans="1:22" ht="24">
      <c r="A111" s="46"/>
      <c r="B111" s="62" t="s">
        <v>92</v>
      </c>
      <c r="C111" s="42">
        <f t="shared" si="21"/>
        <v>14</v>
      </c>
      <c r="D111" s="42">
        <f t="shared" si="26"/>
        <v>14</v>
      </c>
      <c r="E111" s="42">
        <v>14</v>
      </c>
      <c r="F111" s="42"/>
      <c r="G111" s="42"/>
      <c r="H111" s="42">
        <f t="shared" si="24"/>
        <v>0</v>
      </c>
      <c r="I111" s="42"/>
      <c r="J111" s="42"/>
      <c r="K111" s="42"/>
      <c r="L111" s="42"/>
      <c r="M111" s="212">
        <f t="shared" si="27"/>
        <v>0</v>
      </c>
      <c r="N111" s="212">
        <f t="shared" si="28"/>
        <v>0</v>
      </c>
      <c r="O111" s="212">
        <v>0</v>
      </c>
      <c r="P111" s="212">
        <v>0</v>
      </c>
      <c r="Q111" s="212"/>
      <c r="R111" s="212">
        <f t="shared" si="23"/>
        <v>0</v>
      </c>
      <c r="S111" s="212">
        <v>0</v>
      </c>
      <c r="T111" s="212"/>
      <c r="U111" s="212">
        <v>0</v>
      </c>
      <c r="V111" s="212"/>
    </row>
    <row r="112" spans="1:22" ht="24">
      <c r="A112" s="46"/>
      <c r="B112" s="62" t="s">
        <v>93</v>
      </c>
      <c r="C112" s="42">
        <f t="shared" si="21"/>
        <v>32</v>
      </c>
      <c r="D112" s="42">
        <f t="shared" si="26"/>
        <v>0</v>
      </c>
      <c r="E112" s="42"/>
      <c r="F112" s="42"/>
      <c r="G112" s="42"/>
      <c r="H112" s="42">
        <f t="shared" si="24"/>
        <v>32</v>
      </c>
      <c r="I112" s="42">
        <v>28</v>
      </c>
      <c r="J112" s="42"/>
      <c r="K112" s="42">
        <v>4</v>
      </c>
      <c r="L112" s="42"/>
      <c r="M112" s="212">
        <f t="shared" si="27"/>
        <v>0</v>
      </c>
      <c r="N112" s="212">
        <f t="shared" si="28"/>
        <v>0</v>
      </c>
      <c r="O112" s="212"/>
      <c r="P112" s="212"/>
      <c r="Q112" s="212"/>
      <c r="R112" s="212">
        <f t="shared" si="23"/>
        <v>0</v>
      </c>
      <c r="S112" s="212">
        <v>0</v>
      </c>
      <c r="T112" s="212"/>
      <c r="U112" s="212">
        <v>0</v>
      </c>
      <c r="V112" s="212"/>
    </row>
    <row r="113" spans="1:22" ht="24">
      <c r="A113" s="46"/>
      <c r="B113" s="62" t="s">
        <v>94</v>
      </c>
      <c r="C113" s="42">
        <f t="shared" si="21"/>
        <v>20</v>
      </c>
      <c r="D113" s="42">
        <f t="shared" si="26"/>
        <v>0</v>
      </c>
      <c r="E113" s="42"/>
      <c r="F113" s="42"/>
      <c r="G113" s="42"/>
      <c r="H113" s="42">
        <f t="shared" si="24"/>
        <v>20</v>
      </c>
      <c r="I113" s="42">
        <v>20</v>
      </c>
      <c r="J113" s="42"/>
      <c r="K113" s="42"/>
      <c r="L113" s="42"/>
      <c r="M113" s="212">
        <f t="shared" si="27"/>
        <v>0</v>
      </c>
      <c r="N113" s="212">
        <f t="shared" si="28"/>
        <v>0</v>
      </c>
      <c r="O113" s="212"/>
      <c r="P113" s="212"/>
      <c r="Q113" s="212"/>
      <c r="R113" s="212">
        <f t="shared" si="23"/>
        <v>0</v>
      </c>
      <c r="S113" s="212">
        <v>0</v>
      </c>
      <c r="T113" s="212"/>
      <c r="U113" s="212">
        <v>0</v>
      </c>
      <c r="V113" s="212"/>
    </row>
    <row r="114" spans="1:22">
      <c r="A114" s="46"/>
      <c r="B114" s="62" t="s">
        <v>95</v>
      </c>
      <c r="C114" s="42">
        <f t="shared" si="21"/>
        <v>29</v>
      </c>
      <c r="D114" s="42">
        <f t="shared" si="26"/>
        <v>29</v>
      </c>
      <c r="E114" s="42">
        <v>25</v>
      </c>
      <c r="F114" s="42">
        <v>4</v>
      </c>
      <c r="G114" s="42"/>
      <c r="H114" s="42">
        <f t="shared" si="24"/>
        <v>0</v>
      </c>
      <c r="I114" s="42"/>
      <c r="J114" s="42"/>
      <c r="K114" s="42"/>
      <c r="L114" s="42"/>
      <c r="M114" s="212">
        <f t="shared" si="27"/>
        <v>30</v>
      </c>
      <c r="N114" s="212">
        <f t="shared" si="28"/>
        <v>0</v>
      </c>
      <c r="O114" s="212">
        <v>0</v>
      </c>
      <c r="P114" s="212">
        <v>0</v>
      </c>
      <c r="Q114" s="212"/>
      <c r="R114" s="212">
        <f t="shared" si="23"/>
        <v>30</v>
      </c>
      <c r="S114" s="212">
        <v>24</v>
      </c>
      <c r="T114" s="212">
        <v>1</v>
      </c>
      <c r="U114" s="212">
        <v>5</v>
      </c>
      <c r="V114" s="212"/>
    </row>
    <row r="115" spans="1:22" ht="24">
      <c r="A115" s="46"/>
      <c r="B115" s="8" t="s">
        <v>96</v>
      </c>
      <c r="C115" s="42">
        <f t="shared" si="21"/>
        <v>33</v>
      </c>
      <c r="D115" s="42">
        <f t="shared" si="26"/>
        <v>33</v>
      </c>
      <c r="E115" s="42">
        <v>30</v>
      </c>
      <c r="F115" s="42">
        <v>3</v>
      </c>
      <c r="G115" s="42"/>
      <c r="H115" s="42">
        <f t="shared" si="24"/>
        <v>0</v>
      </c>
      <c r="I115" s="42"/>
      <c r="J115" s="42"/>
      <c r="K115" s="42"/>
      <c r="L115" s="42"/>
      <c r="M115" s="212">
        <f t="shared" si="27"/>
        <v>0</v>
      </c>
      <c r="N115" s="212">
        <f t="shared" si="28"/>
        <v>0</v>
      </c>
      <c r="O115" s="212">
        <v>0</v>
      </c>
      <c r="P115" s="212">
        <v>0</v>
      </c>
      <c r="Q115" s="212"/>
      <c r="R115" s="212">
        <f t="shared" si="23"/>
        <v>0</v>
      </c>
      <c r="S115" s="212">
        <v>0</v>
      </c>
      <c r="T115" s="212"/>
      <c r="U115" s="212">
        <v>0</v>
      </c>
      <c r="V115" s="212"/>
    </row>
    <row r="116" spans="1:22" ht="15" customHeight="1">
      <c r="A116" s="46"/>
      <c r="B116" s="62" t="s">
        <v>97</v>
      </c>
      <c r="C116" s="42">
        <f t="shared" si="21"/>
        <v>15</v>
      </c>
      <c r="D116" s="42">
        <f t="shared" si="26"/>
        <v>0</v>
      </c>
      <c r="E116" s="42"/>
      <c r="F116" s="42"/>
      <c r="G116" s="42"/>
      <c r="H116" s="42">
        <f t="shared" si="24"/>
        <v>15</v>
      </c>
      <c r="I116" s="42">
        <v>14</v>
      </c>
      <c r="J116" s="42"/>
      <c r="K116" s="42">
        <v>1</v>
      </c>
      <c r="L116" s="42"/>
      <c r="M116" s="212">
        <f t="shared" si="27"/>
        <v>15</v>
      </c>
      <c r="N116" s="212">
        <f t="shared" si="28"/>
        <v>0</v>
      </c>
      <c r="O116" s="212"/>
      <c r="P116" s="212"/>
      <c r="Q116" s="212"/>
      <c r="R116" s="212">
        <f t="shared" si="23"/>
        <v>15</v>
      </c>
      <c r="S116" s="212">
        <v>14</v>
      </c>
      <c r="T116" s="212">
        <v>0</v>
      </c>
      <c r="U116" s="212">
        <v>1</v>
      </c>
      <c r="V116" s="212"/>
    </row>
    <row r="117" spans="1:22">
      <c r="A117" s="168" t="s">
        <v>61</v>
      </c>
      <c r="B117" s="19" t="s">
        <v>101</v>
      </c>
      <c r="C117" s="39">
        <f t="shared" si="21"/>
        <v>1309</v>
      </c>
      <c r="D117" s="39">
        <f t="shared" si="26"/>
        <v>52</v>
      </c>
      <c r="E117" s="39">
        <f>E118+E121+E124+E127+E130+E133+E136+E139</f>
        <v>52</v>
      </c>
      <c r="F117" s="39">
        <f t="shared" ref="F117:G117" si="41">F118+F121+F124+F127+F130+F133+F136+F139</f>
        <v>0</v>
      </c>
      <c r="G117" s="39">
        <f t="shared" si="41"/>
        <v>0</v>
      </c>
      <c r="H117" s="39">
        <f t="shared" si="24"/>
        <v>1257</v>
      </c>
      <c r="I117" s="39">
        <f>I118+I121+I124+I127+I130+I133+I136+I139</f>
        <v>1257</v>
      </c>
      <c r="J117" s="39">
        <f t="shared" ref="J117:L117" si="42">J118+J121+J124+J127+J130+J133+J136+J139</f>
        <v>0</v>
      </c>
      <c r="K117" s="39">
        <f t="shared" si="42"/>
        <v>0</v>
      </c>
      <c r="L117" s="39">
        <f t="shared" si="42"/>
        <v>0</v>
      </c>
      <c r="M117" s="211">
        <f t="shared" si="27"/>
        <v>2281</v>
      </c>
      <c r="N117" s="211">
        <f t="shared" si="28"/>
        <v>0</v>
      </c>
      <c r="O117" s="211">
        <f>O118+O121+O124+O127+O130+O133+O136+O139</f>
        <v>0</v>
      </c>
      <c r="P117" s="211">
        <f t="shared" ref="P117:Q117" si="43">P118+P121+P124+P127+P130+P133+P136+P139</f>
        <v>0</v>
      </c>
      <c r="Q117" s="211">
        <f t="shared" si="43"/>
        <v>0</v>
      </c>
      <c r="R117" s="211">
        <f t="shared" si="23"/>
        <v>2281</v>
      </c>
      <c r="S117" s="211">
        <f>S118+S121+S124+S127+S130+S133+S136+S139</f>
        <v>1878</v>
      </c>
      <c r="T117" s="211">
        <f t="shared" ref="T117:V117" si="44">T118+T121+T124+T127+T130+T133+T136+T139</f>
        <v>403</v>
      </c>
      <c r="U117" s="211">
        <f t="shared" si="44"/>
        <v>0</v>
      </c>
      <c r="V117" s="211">
        <f t="shared" si="44"/>
        <v>0</v>
      </c>
    </row>
    <row r="118" spans="1:22">
      <c r="A118" s="46">
        <v>1</v>
      </c>
      <c r="B118" s="21" t="s">
        <v>102</v>
      </c>
      <c r="C118" s="39">
        <f t="shared" si="21"/>
        <v>205</v>
      </c>
      <c r="D118" s="39">
        <f t="shared" si="26"/>
        <v>6</v>
      </c>
      <c r="E118" s="39">
        <f>SUM(E119:E120)</f>
        <v>6</v>
      </c>
      <c r="F118" s="39">
        <f t="shared" ref="F118:G118" si="45">SUM(F119:F120)</f>
        <v>0</v>
      </c>
      <c r="G118" s="39">
        <f t="shared" si="45"/>
        <v>0</v>
      </c>
      <c r="H118" s="39">
        <f t="shared" si="24"/>
        <v>199</v>
      </c>
      <c r="I118" s="39">
        <f>SUM(I119:I120)</f>
        <v>199</v>
      </c>
      <c r="J118" s="39">
        <f t="shared" ref="J118:L118" si="46">SUM(J119:J120)</f>
        <v>0</v>
      </c>
      <c r="K118" s="39">
        <f t="shared" si="46"/>
        <v>0</v>
      </c>
      <c r="L118" s="39">
        <f t="shared" si="46"/>
        <v>0</v>
      </c>
      <c r="M118" s="211">
        <f t="shared" si="27"/>
        <v>300</v>
      </c>
      <c r="N118" s="211">
        <f t="shared" si="28"/>
        <v>0</v>
      </c>
      <c r="O118" s="211">
        <f>SUM(O119:O120)</f>
        <v>0</v>
      </c>
      <c r="P118" s="211">
        <f t="shared" ref="P118:Q118" si="47">SUM(P119:P120)</f>
        <v>0</v>
      </c>
      <c r="Q118" s="211">
        <f t="shared" si="47"/>
        <v>0</v>
      </c>
      <c r="R118" s="211">
        <f t="shared" si="23"/>
        <v>300</v>
      </c>
      <c r="S118" s="211">
        <f>SUM(S119:S120)</f>
        <v>243</v>
      </c>
      <c r="T118" s="211">
        <f t="shared" ref="T118:V118" si="48">SUM(T119:T120)</f>
        <v>57</v>
      </c>
      <c r="U118" s="211">
        <f t="shared" si="48"/>
        <v>0</v>
      </c>
      <c r="V118" s="211">
        <f t="shared" si="48"/>
        <v>0</v>
      </c>
    </row>
    <row r="119" spans="1:22" ht="24">
      <c r="A119" s="46"/>
      <c r="B119" s="62" t="s">
        <v>103</v>
      </c>
      <c r="C119" s="42">
        <f>D119+H119</f>
        <v>199</v>
      </c>
      <c r="D119" s="42">
        <f t="shared" si="26"/>
        <v>0</v>
      </c>
      <c r="E119" s="42"/>
      <c r="F119" s="42"/>
      <c r="G119" s="42"/>
      <c r="H119" s="42">
        <f>I119+J119+K119+L119</f>
        <v>199</v>
      </c>
      <c r="I119" s="42">
        <v>199</v>
      </c>
      <c r="J119" s="42"/>
      <c r="K119" s="42"/>
      <c r="L119" s="42"/>
      <c r="M119" s="212">
        <f t="shared" si="27"/>
        <v>300</v>
      </c>
      <c r="N119" s="212">
        <f t="shared" si="28"/>
        <v>0</v>
      </c>
      <c r="O119" s="212"/>
      <c r="P119" s="212"/>
      <c r="Q119" s="212"/>
      <c r="R119" s="212">
        <f t="shared" si="23"/>
        <v>300</v>
      </c>
      <c r="S119" s="212">
        <v>243</v>
      </c>
      <c r="T119" s="212">
        <v>57</v>
      </c>
      <c r="U119" s="212"/>
      <c r="V119" s="212"/>
    </row>
    <row r="120" spans="1:22">
      <c r="A120" s="46"/>
      <c r="B120" s="62" t="s">
        <v>104</v>
      </c>
      <c r="C120" s="42">
        <f t="shared" si="21"/>
        <v>6</v>
      </c>
      <c r="D120" s="42">
        <f t="shared" si="26"/>
        <v>6</v>
      </c>
      <c r="E120" s="42">
        <v>6</v>
      </c>
      <c r="F120" s="42"/>
      <c r="G120" s="42"/>
      <c r="H120" s="42">
        <f t="shared" si="24"/>
        <v>0</v>
      </c>
      <c r="I120" s="42"/>
      <c r="J120" s="42"/>
      <c r="K120" s="42"/>
      <c r="L120" s="42"/>
      <c r="M120" s="212">
        <f t="shared" si="27"/>
        <v>0</v>
      </c>
      <c r="N120" s="212">
        <f t="shared" si="28"/>
        <v>0</v>
      </c>
      <c r="O120" s="212">
        <v>0</v>
      </c>
      <c r="P120" s="212"/>
      <c r="Q120" s="212"/>
      <c r="R120" s="212">
        <f t="shared" si="23"/>
        <v>0</v>
      </c>
      <c r="S120" s="212"/>
      <c r="T120" s="212"/>
      <c r="U120" s="212"/>
      <c r="V120" s="212"/>
    </row>
    <row r="121" spans="1:22">
      <c r="A121" s="46">
        <v>2</v>
      </c>
      <c r="B121" s="21" t="s">
        <v>105</v>
      </c>
      <c r="C121" s="39">
        <f t="shared" si="21"/>
        <v>180</v>
      </c>
      <c r="D121" s="39">
        <f t="shared" si="26"/>
        <v>8</v>
      </c>
      <c r="E121" s="39">
        <f>SUM(E122:E123)</f>
        <v>8</v>
      </c>
      <c r="F121" s="39">
        <f t="shared" ref="F121:G121" si="49">SUM(F122:F123)</f>
        <v>0</v>
      </c>
      <c r="G121" s="39">
        <f t="shared" si="49"/>
        <v>0</v>
      </c>
      <c r="H121" s="39">
        <f t="shared" si="24"/>
        <v>172</v>
      </c>
      <c r="I121" s="39">
        <f>SUM(I122:I123)</f>
        <v>172</v>
      </c>
      <c r="J121" s="39">
        <f t="shared" ref="J121:L121" si="50">SUM(J122:J123)</f>
        <v>0</v>
      </c>
      <c r="K121" s="39">
        <f t="shared" si="50"/>
        <v>0</v>
      </c>
      <c r="L121" s="39">
        <f t="shared" si="50"/>
        <v>0</v>
      </c>
      <c r="M121" s="211">
        <f t="shared" si="27"/>
        <v>381</v>
      </c>
      <c r="N121" s="211">
        <f t="shared" si="28"/>
        <v>0</v>
      </c>
      <c r="O121" s="212">
        <f>SUM(O122:O123)</f>
        <v>0</v>
      </c>
      <c r="P121" s="212">
        <f t="shared" ref="P121:Q121" si="51">SUM(P122:P123)</f>
        <v>0</v>
      </c>
      <c r="Q121" s="212">
        <f t="shared" si="51"/>
        <v>0</v>
      </c>
      <c r="R121" s="211">
        <f t="shared" si="23"/>
        <v>381</v>
      </c>
      <c r="S121" s="212">
        <f>SUM(S122:S123)</f>
        <v>286</v>
      </c>
      <c r="T121" s="212">
        <f t="shared" ref="T121:V121" si="52">SUM(T122:T123)</f>
        <v>95</v>
      </c>
      <c r="U121" s="212">
        <f t="shared" si="52"/>
        <v>0</v>
      </c>
      <c r="V121" s="212">
        <f t="shared" si="52"/>
        <v>0</v>
      </c>
    </row>
    <row r="122" spans="1:22">
      <c r="A122" s="46"/>
      <c r="B122" s="62" t="s">
        <v>106</v>
      </c>
      <c r="C122" s="42">
        <f t="shared" si="21"/>
        <v>172</v>
      </c>
      <c r="D122" s="42">
        <f t="shared" si="26"/>
        <v>0</v>
      </c>
      <c r="E122" s="42"/>
      <c r="F122" s="42"/>
      <c r="G122" s="42"/>
      <c r="H122" s="42">
        <f t="shared" si="24"/>
        <v>172</v>
      </c>
      <c r="I122" s="42">
        <v>172</v>
      </c>
      <c r="J122" s="42"/>
      <c r="K122" s="42"/>
      <c r="L122" s="42"/>
      <c r="M122" s="212">
        <f t="shared" si="27"/>
        <v>381</v>
      </c>
      <c r="N122" s="212">
        <f t="shared" si="28"/>
        <v>0</v>
      </c>
      <c r="O122" s="212"/>
      <c r="P122" s="212"/>
      <c r="Q122" s="212"/>
      <c r="R122" s="212">
        <f t="shared" si="23"/>
        <v>381</v>
      </c>
      <c r="S122" s="212">
        <v>286</v>
      </c>
      <c r="T122" s="212">
        <v>95</v>
      </c>
      <c r="U122" s="212"/>
      <c r="V122" s="212"/>
    </row>
    <row r="123" spans="1:22">
      <c r="A123" s="46"/>
      <c r="B123" s="62" t="s">
        <v>104</v>
      </c>
      <c r="C123" s="42">
        <f t="shared" si="21"/>
        <v>8</v>
      </c>
      <c r="D123" s="42">
        <f t="shared" si="26"/>
        <v>8</v>
      </c>
      <c r="E123" s="42">
        <v>8</v>
      </c>
      <c r="F123" s="42"/>
      <c r="G123" s="42"/>
      <c r="H123" s="42">
        <f t="shared" si="24"/>
        <v>0</v>
      </c>
      <c r="I123" s="42"/>
      <c r="J123" s="42"/>
      <c r="K123" s="42"/>
      <c r="L123" s="42"/>
      <c r="M123" s="212">
        <f t="shared" si="27"/>
        <v>0</v>
      </c>
      <c r="N123" s="212">
        <f t="shared" si="28"/>
        <v>0</v>
      </c>
      <c r="O123" s="212">
        <v>0</v>
      </c>
      <c r="P123" s="212"/>
      <c r="Q123" s="212"/>
      <c r="R123" s="212">
        <f t="shared" si="23"/>
        <v>0</v>
      </c>
      <c r="S123" s="212"/>
      <c r="T123" s="212"/>
      <c r="U123" s="212"/>
      <c r="V123" s="212"/>
    </row>
    <row r="124" spans="1:22">
      <c r="A124" s="46">
        <v>3</v>
      </c>
      <c r="B124" s="21" t="s">
        <v>107</v>
      </c>
      <c r="C124" s="39">
        <f t="shared" si="21"/>
        <v>233</v>
      </c>
      <c r="D124" s="39">
        <f t="shared" si="26"/>
        <v>6</v>
      </c>
      <c r="E124" s="39">
        <f>SUM(E125:E126)</f>
        <v>6</v>
      </c>
      <c r="F124" s="39">
        <f t="shared" ref="F124:G124" si="53">SUM(F125:F126)</f>
        <v>0</v>
      </c>
      <c r="G124" s="39">
        <f t="shared" si="53"/>
        <v>0</v>
      </c>
      <c r="H124" s="39">
        <f t="shared" si="24"/>
        <v>227</v>
      </c>
      <c r="I124" s="39">
        <f>SUM(I125:I126)</f>
        <v>227</v>
      </c>
      <c r="J124" s="39">
        <f t="shared" ref="J124:L124" si="54">SUM(J125:J126)</f>
        <v>0</v>
      </c>
      <c r="K124" s="39">
        <f t="shared" si="54"/>
        <v>0</v>
      </c>
      <c r="L124" s="39">
        <f t="shared" si="54"/>
        <v>0</v>
      </c>
      <c r="M124" s="211">
        <f t="shared" si="27"/>
        <v>345</v>
      </c>
      <c r="N124" s="211">
        <f t="shared" si="28"/>
        <v>0</v>
      </c>
      <c r="O124" s="212">
        <f>SUM(O125:O126)</f>
        <v>0</v>
      </c>
      <c r="P124" s="212">
        <f t="shared" ref="P124:Q124" si="55">SUM(P125:P126)</f>
        <v>0</v>
      </c>
      <c r="Q124" s="212">
        <f t="shared" si="55"/>
        <v>0</v>
      </c>
      <c r="R124" s="211">
        <f t="shared" si="23"/>
        <v>345</v>
      </c>
      <c r="S124" s="212">
        <f>SUM(S125:S126)</f>
        <v>270</v>
      </c>
      <c r="T124" s="212">
        <f t="shared" ref="T124:V124" si="56">SUM(T125:T126)</f>
        <v>75</v>
      </c>
      <c r="U124" s="212">
        <f t="shared" si="56"/>
        <v>0</v>
      </c>
      <c r="V124" s="212">
        <f t="shared" si="56"/>
        <v>0</v>
      </c>
    </row>
    <row r="125" spans="1:22" ht="24">
      <c r="A125" s="46"/>
      <c r="B125" s="62" t="s">
        <v>108</v>
      </c>
      <c r="C125" s="42">
        <f t="shared" si="21"/>
        <v>227</v>
      </c>
      <c r="D125" s="42">
        <f t="shared" si="26"/>
        <v>0</v>
      </c>
      <c r="E125" s="42"/>
      <c r="F125" s="42"/>
      <c r="G125" s="42"/>
      <c r="H125" s="42">
        <f t="shared" si="24"/>
        <v>227</v>
      </c>
      <c r="I125" s="42">
        <v>227</v>
      </c>
      <c r="J125" s="42"/>
      <c r="K125" s="42"/>
      <c r="L125" s="42"/>
      <c r="M125" s="212">
        <f t="shared" si="27"/>
        <v>345</v>
      </c>
      <c r="N125" s="212">
        <f t="shared" si="28"/>
        <v>0</v>
      </c>
      <c r="O125" s="212"/>
      <c r="P125" s="212"/>
      <c r="Q125" s="212"/>
      <c r="R125" s="212">
        <f t="shared" si="23"/>
        <v>345</v>
      </c>
      <c r="S125" s="212">
        <v>270</v>
      </c>
      <c r="T125" s="212">
        <v>75</v>
      </c>
      <c r="U125" s="212"/>
      <c r="V125" s="212"/>
    </row>
    <row r="126" spans="1:22">
      <c r="A126" s="46"/>
      <c r="B126" s="62" t="s">
        <v>104</v>
      </c>
      <c r="C126" s="42">
        <f t="shared" si="21"/>
        <v>6</v>
      </c>
      <c r="D126" s="42">
        <f t="shared" si="26"/>
        <v>6</v>
      </c>
      <c r="E126" s="42">
        <v>6</v>
      </c>
      <c r="F126" s="42"/>
      <c r="G126" s="42"/>
      <c r="H126" s="42">
        <f t="shared" si="24"/>
        <v>0</v>
      </c>
      <c r="I126" s="42"/>
      <c r="J126" s="42"/>
      <c r="K126" s="42"/>
      <c r="L126" s="42"/>
      <c r="M126" s="212">
        <f t="shared" si="27"/>
        <v>0</v>
      </c>
      <c r="N126" s="212">
        <f t="shared" si="28"/>
        <v>0</v>
      </c>
      <c r="O126" s="212">
        <v>0</v>
      </c>
      <c r="P126" s="212"/>
      <c r="Q126" s="212"/>
      <c r="R126" s="212">
        <f t="shared" si="23"/>
        <v>0</v>
      </c>
      <c r="S126" s="212"/>
      <c r="T126" s="212"/>
      <c r="U126" s="212"/>
      <c r="V126" s="212"/>
    </row>
    <row r="127" spans="1:22">
      <c r="A127" s="46">
        <v>4</v>
      </c>
      <c r="B127" s="21" t="s">
        <v>109</v>
      </c>
      <c r="C127" s="39">
        <f t="shared" si="21"/>
        <v>199</v>
      </c>
      <c r="D127" s="39">
        <f t="shared" si="26"/>
        <v>6</v>
      </c>
      <c r="E127" s="39">
        <f>SUM(E128:E129)</f>
        <v>6</v>
      </c>
      <c r="F127" s="39">
        <f t="shared" ref="F127:G127" si="57">SUM(F128:F129)</f>
        <v>0</v>
      </c>
      <c r="G127" s="39">
        <f t="shared" si="57"/>
        <v>0</v>
      </c>
      <c r="H127" s="39">
        <f t="shared" si="24"/>
        <v>193</v>
      </c>
      <c r="I127" s="39">
        <f>SUM(I128:I129)</f>
        <v>193</v>
      </c>
      <c r="J127" s="39">
        <f t="shared" ref="J127:L127" si="58">SUM(J128:J129)</f>
        <v>0</v>
      </c>
      <c r="K127" s="39">
        <f t="shared" si="58"/>
        <v>0</v>
      </c>
      <c r="L127" s="39">
        <f t="shared" si="58"/>
        <v>0</v>
      </c>
      <c r="M127" s="211">
        <f t="shared" si="27"/>
        <v>282</v>
      </c>
      <c r="N127" s="211">
        <f t="shared" si="28"/>
        <v>0</v>
      </c>
      <c r="O127" s="212">
        <f>SUM(O128:O129)</f>
        <v>0</v>
      </c>
      <c r="P127" s="212">
        <f t="shared" ref="P127:Q127" si="59">SUM(P128:P129)</f>
        <v>0</v>
      </c>
      <c r="Q127" s="212">
        <f t="shared" si="59"/>
        <v>0</v>
      </c>
      <c r="R127" s="211">
        <f t="shared" si="23"/>
        <v>282</v>
      </c>
      <c r="S127" s="212">
        <f>SUM(S128:S129)</f>
        <v>245</v>
      </c>
      <c r="T127" s="212">
        <f t="shared" ref="T127:V127" si="60">SUM(T128:T129)</f>
        <v>37</v>
      </c>
      <c r="U127" s="212">
        <f t="shared" si="60"/>
        <v>0</v>
      </c>
      <c r="V127" s="212">
        <f t="shared" si="60"/>
        <v>0</v>
      </c>
    </row>
    <row r="128" spans="1:22" ht="24">
      <c r="A128" s="46"/>
      <c r="B128" s="62" t="s">
        <v>110</v>
      </c>
      <c r="C128" s="42">
        <f t="shared" si="21"/>
        <v>193</v>
      </c>
      <c r="D128" s="42">
        <f t="shared" si="26"/>
        <v>0</v>
      </c>
      <c r="E128" s="42"/>
      <c r="F128" s="42"/>
      <c r="G128" s="42"/>
      <c r="H128" s="42">
        <f t="shared" si="24"/>
        <v>193</v>
      </c>
      <c r="I128" s="42">
        <v>193</v>
      </c>
      <c r="J128" s="42"/>
      <c r="K128" s="42"/>
      <c r="L128" s="42"/>
      <c r="M128" s="212">
        <f t="shared" si="27"/>
        <v>282</v>
      </c>
      <c r="N128" s="212">
        <f t="shared" si="28"/>
        <v>0</v>
      </c>
      <c r="O128" s="212"/>
      <c r="P128" s="212"/>
      <c r="Q128" s="212"/>
      <c r="R128" s="212">
        <f t="shared" si="23"/>
        <v>282</v>
      </c>
      <c r="S128" s="212">
        <v>245</v>
      </c>
      <c r="T128" s="212">
        <v>37</v>
      </c>
      <c r="U128" s="212"/>
      <c r="V128" s="212"/>
    </row>
    <row r="129" spans="1:22">
      <c r="A129" s="46"/>
      <c r="B129" s="62" t="s">
        <v>104</v>
      </c>
      <c r="C129" s="42">
        <f t="shared" si="21"/>
        <v>6</v>
      </c>
      <c r="D129" s="42">
        <f t="shared" si="26"/>
        <v>6</v>
      </c>
      <c r="E129" s="42">
        <v>6</v>
      </c>
      <c r="F129" s="42"/>
      <c r="G129" s="42"/>
      <c r="H129" s="42">
        <f t="shared" si="24"/>
        <v>0</v>
      </c>
      <c r="I129" s="42"/>
      <c r="J129" s="42"/>
      <c r="K129" s="42"/>
      <c r="L129" s="42"/>
      <c r="M129" s="212">
        <f t="shared" si="27"/>
        <v>0</v>
      </c>
      <c r="N129" s="212">
        <f t="shared" si="28"/>
        <v>0</v>
      </c>
      <c r="O129" s="212">
        <v>0</v>
      </c>
      <c r="P129" s="212"/>
      <c r="Q129" s="212"/>
      <c r="R129" s="212">
        <f t="shared" si="23"/>
        <v>0</v>
      </c>
      <c r="S129" s="212"/>
      <c r="T129" s="212"/>
      <c r="U129" s="212"/>
      <c r="V129" s="212"/>
    </row>
    <row r="130" spans="1:22">
      <c r="A130" s="46">
        <v>5</v>
      </c>
      <c r="B130" s="21" t="s">
        <v>111</v>
      </c>
      <c r="C130" s="39">
        <f t="shared" si="21"/>
        <v>135</v>
      </c>
      <c r="D130" s="39">
        <f t="shared" si="26"/>
        <v>6</v>
      </c>
      <c r="E130" s="39">
        <f>SUM(E131:E132)</f>
        <v>6</v>
      </c>
      <c r="F130" s="39">
        <f t="shared" ref="F130:G130" si="61">SUM(F131:F132)</f>
        <v>0</v>
      </c>
      <c r="G130" s="39">
        <f t="shared" si="61"/>
        <v>0</v>
      </c>
      <c r="H130" s="39">
        <f t="shared" si="24"/>
        <v>129</v>
      </c>
      <c r="I130" s="39">
        <f>SUM(I131:I132)</f>
        <v>129</v>
      </c>
      <c r="J130" s="39">
        <f t="shared" ref="J130:L130" si="62">SUM(J131:J132)</f>
        <v>0</v>
      </c>
      <c r="K130" s="39">
        <f t="shared" si="62"/>
        <v>0</v>
      </c>
      <c r="L130" s="39">
        <f t="shared" si="62"/>
        <v>0</v>
      </c>
      <c r="M130" s="211">
        <f t="shared" si="27"/>
        <v>234</v>
      </c>
      <c r="N130" s="211">
        <f t="shared" si="28"/>
        <v>0</v>
      </c>
      <c r="O130" s="212">
        <f>SUM(O131:O132)</f>
        <v>0</v>
      </c>
      <c r="P130" s="212">
        <f t="shared" ref="P130:Q130" si="63">SUM(P131:P132)</f>
        <v>0</v>
      </c>
      <c r="Q130" s="212">
        <f t="shared" si="63"/>
        <v>0</v>
      </c>
      <c r="R130" s="211">
        <f t="shared" si="23"/>
        <v>234</v>
      </c>
      <c r="S130" s="212">
        <f>SUM(S131:S132)</f>
        <v>219</v>
      </c>
      <c r="T130" s="212">
        <f t="shared" ref="T130:V130" si="64">SUM(T131:T132)</f>
        <v>15</v>
      </c>
      <c r="U130" s="212">
        <f t="shared" si="64"/>
        <v>0</v>
      </c>
      <c r="V130" s="212">
        <f t="shared" si="64"/>
        <v>0</v>
      </c>
    </row>
    <row r="131" spans="1:22" ht="24">
      <c r="A131" s="46"/>
      <c r="B131" s="62" t="s">
        <v>112</v>
      </c>
      <c r="C131" s="42">
        <f t="shared" si="21"/>
        <v>129</v>
      </c>
      <c r="D131" s="42">
        <f t="shared" si="26"/>
        <v>0</v>
      </c>
      <c r="E131" s="42"/>
      <c r="F131" s="42"/>
      <c r="G131" s="42"/>
      <c r="H131" s="42">
        <f t="shared" si="24"/>
        <v>129</v>
      </c>
      <c r="I131" s="42">
        <v>129</v>
      </c>
      <c r="J131" s="42"/>
      <c r="K131" s="42"/>
      <c r="L131" s="42"/>
      <c r="M131" s="212">
        <f t="shared" si="27"/>
        <v>234</v>
      </c>
      <c r="N131" s="212">
        <f t="shared" si="28"/>
        <v>0</v>
      </c>
      <c r="O131" s="212"/>
      <c r="P131" s="212"/>
      <c r="Q131" s="212"/>
      <c r="R131" s="212">
        <f t="shared" si="23"/>
        <v>234</v>
      </c>
      <c r="S131" s="212">
        <v>219</v>
      </c>
      <c r="T131" s="212">
        <v>15</v>
      </c>
      <c r="U131" s="212"/>
      <c r="V131" s="212"/>
    </row>
    <row r="132" spans="1:22">
      <c r="A132" s="46"/>
      <c r="B132" s="62" t="s">
        <v>104</v>
      </c>
      <c r="C132" s="42">
        <f t="shared" si="21"/>
        <v>6</v>
      </c>
      <c r="D132" s="42">
        <f t="shared" si="26"/>
        <v>6</v>
      </c>
      <c r="E132" s="42">
        <v>6</v>
      </c>
      <c r="F132" s="42"/>
      <c r="G132" s="42"/>
      <c r="H132" s="42">
        <f t="shared" si="24"/>
        <v>0</v>
      </c>
      <c r="I132" s="42"/>
      <c r="J132" s="42"/>
      <c r="K132" s="42"/>
      <c r="L132" s="42"/>
      <c r="M132" s="212">
        <f t="shared" si="27"/>
        <v>0</v>
      </c>
      <c r="N132" s="212">
        <f t="shared" si="28"/>
        <v>0</v>
      </c>
      <c r="O132" s="212">
        <v>0</v>
      </c>
      <c r="P132" s="212"/>
      <c r="Q132" s="212"/>
      <c r="R132" s="212">
        <f t="shared" si="23"/>
        <v>0</v>
      </c>
      <c r="S132" s="212"/>
      <c r="T132" s="212"/>
      <c r="U132" s="212"/>
      <c r="V132" s="212"/>
    </row>
    <row r="133" spans="1:22">
      <c r="A133" s="46">
        <v>6</v>
      </c>
      <c r="B133" s="21" t="s">
        <v>113</v>
      </c>
      <c r="C133" s="39">
        <f t="shared" si="21"/>
        <v>104</v>
      </c>
      <c r="D133" s="39">
        <f t="shared" si="26"/>
        <v>6</v>
      </c>
      <c r="E133" s="39">
        <f>SUM(E134:E135)</f>
        <v>6</v>
      </c>
      <c r="F133" s="39">
        <f t="shared" ref="F133:G133" si="65">SUM(F134:F135)</f>
        <v>0</v>
      </c>
      <c r="G133" s="39">
        <f t="shared" si="65"/>
        <v>0</v>
      </c>
      <c r="H133" s="39">
        <f t="shared" si="24"/>
        <v>98</v>
      </c>
      <c r="I133" s="39">
        <f>SUM(I134:I135)</f>
        <v>98</v>
      </c>
      <c r="J133" s="39">
        <f t="shared" ref="J133:L133" si="66">SUM(J134:J135)</f>
        <v>0</v>
      </c>
      <c r="K133" s="39">
        <f t="shared" si="66"/>
        <v>0</v>
      </c>
      <c r="L133" s="39">
        <f t="shared" si="66"/>
        <v>0</v>
      </c>
      <c r="M133" s="211">
        <f t="shared" si="27"/>
        <v>158</v>
      </c>
      <c r="N133" s="211">
        <f t="shared" si="28"/>
        <v>0</v>
      </c>
      <c r="O133" s="212">
        <f>SUM(O134:O135)</f>
        <v>0</v>
      </c>
      <c r="P133" s="212">
        <f t="shared" ref="P133:Q133" si="67">SUM(P134:P135)</f>
        <v>0</v>
      </c>
      <c r="Q133" s="212">
        <f t="shared" si="67"/>
        <v>0</v>
      </c>
      <c r="R133" s="211">
        <f t="shared" si="23"/>
        <v>158</v>
      </c>
      <c r="S133" s="212">
        <f>SUM(S134:S135)</f>
        <v>151</v>
      </c>
      <c r="T133" s="212">
        <f t="shared" ref="T133:V133" si="68">SUM(T134:T135)</f>
        <v>7</v>
      </c>
      <c r="U133" s="212">
        <f t="shared" si="68"/>
        <v>0</v>
      </c>
      <c r="V133" s="212">
        <f t="shared" si="68"/>
        <v>0</v>
      </c>
    </row>
    <row r="134" spans="1:22" ht="24">
      <c r="A134" s="46"/>
      <c r="B134" s="62" t="s">
        <v>114</v>
      </c>
      <c r="C134" s="42">
        <f t="shared" si="21"/>
        <v>98</v>
      </c>
      <c r="D134" s="42">
        <f t="shared" si="26"/>
        <v>0</v>
      </c>
      <c r="E134" s="42"/>
      <c r="F134" s="42"/>
      <c r="G134" s="42"/>
      <c r="H134" s="42">
        <f t="shared" si="24"/>
        <v>98</v>
      </c>
      <c r="I134" s="42">
        <v>98</v>
      </c>
      <c r="J134" s="42"/>
      <c r="K134" s="42"/>
      <c r="L134" s="42"/>
      <c r="M134" s="212">
        <f t="shared" si="27"/>
        <v>158</v>
      </c>
      <c r="N134" s="212">
        <f t="shared" si="28"/>
        <v>0</v>
      </c>
      <c r="O134" s="212"/>
      <c r="P134" s="212"/>
      <c r="Q134" s="212"/>
      <c r="R134" s="212">
        <f t="shared" si="23"/>
        <v>158</v>
      </c>
      <c r="S134" s="212">
        <v>151</v>
      </c>
      <c r="T134" s="212">
        <v>7</v>
      </c>
      <c r="U134" s="212"/>
      <c r="V134" s="212"/>
    </row>
    <row r="135" spans="1:22">
      <c r="A135" s="46"/>
      <c r="B135" s="62" t="s">
        <v>104</v>
      </c>
      <c r="C135" s="42">
        <f t="shared" si="21"/>
        <v>6</v>
      </c>
      <c r="D135" s="42">
        <f t="shared" si="26"/>
        <v>6</v>
      </c>
      <c r="E135" s="42">
        <v>6</v>
      </c>
      <c r="F135" s="42"/>
      <c r="G135" s="42"/>
      <c r="H135" s="42">
        <f t="shared" si="24"/>
        <v>0</v>
      </c>
      <c r="I135" s="42"/>
      <c r="J135" s="42"/>
      <c r="K135" s="42"/>
      <c r="L135" s="42"/>
      <c r="M135" s="212">
        <f t="shared" si="27"/>
        <v>0</v>
      </c>
      <c r="N135" s="212">
        <f t="shared" si="28"/>
        <v>0</v>
      </c>
      <c r="O135" s="212">
        <v>0</v>
      </c>
      <c r="P135" s="212"/>
      <c r="Q135" s="212"/>
      <c r="R135" s="212">
        <f t="shared" si="23"/>
        <v>0</v>
      </c>
      <c r="S135" s="212"/>
      <c r="T135" s="212"/>
      <c r="U135" s="212"/>
      <c r="V135" s="212"/>
    </row>
    <row r="136" spans="1:22">
      <c r="A136" s="46">
        <v>7</v>
      </c>
      <c r="B136" s="21" t="s">
        <v>115</v>
      </c>
      <c r="C136" s="39">
        <f t="shared" si="21"/>
        <v>68</v>
      </c>
      <c r="D136" s="39">
        <f t="shared" si="26"/>
        <v>6</v>
      </c>
      <c r="E136" s="39">
        <f>SUM(E137:E138)</f>
        <v>6</v>
      </c>
      <c r="F136" s="39">
        <f t="shared" ref="F136:G136" si="69">SUM(F137:F138)</f>
        <v>0</v>
      </c>
      <c r="G136" s="39">
        <f t="shared" si="69"/>
        <v>0</v>
      </c>
      <c r="H136" s="39">
        <f t="shared" si="24"/>
        <v>62</v>
      </c>
      <c r="I136" s="39">
        <f>SUM(I137:I138)</f>
        <v>62</v>
      </c>
      <c r="J136" s="39">
        <f t="shared" ref="J136:L136" si="70">SUM(J137:J138)</f>
        <v>0</v>
      </c>
      <c r="K136" s="39">
        <f t="shared" si="70"/>
        <v>0</v>
      </c>
      <c r="L136" s="39">
        <f t="shared" si="70"/>
        <v>0</v>
      </c>
      <c r="M136" s="211">
        <f t="shared" si="27"/>
        <v>175</v>
      </c>
      <c r="N136" s="211">
        <f t="shared" si="28"/>
        <v>0</v>
      </c>
      <c r="O136" s="212">
        <f>SUM(O137:O138)</f>
        <v>0</v>
      </c>
      <c r="P136" s="212">
        <f t="shared" ref="P136:Q136" si="71">SUM(P137:P138)</f>
        <v>0</v>
      </c>
      <c r="Q136" s="212">
        <f t="shared" si="71"/>
        <v>0</v>
      </c>
      <c r="R136" s="211">
        <f t="shared" si="23"/>
        <v>175</v>
      </c>
      <c r="S136" s="212">
        <f>SUM(S137:S138)</f>
        <v>168</v>
      </c>
      <c r="T136" s="212">
        <f t="shared" ref="T136:V136" si="72">SUM(T137:T138)</f>
        <v>7</v>
      </c>
      <c r="U136" s="212">
        <f t="shared" si="72"/>
        <v>0</v>
      </c>
      <c r="V136" s="212">
        <f t="shared" si="72"/>
        <v>0</v>
      </c>
    </row>
    <row r="137" spans="1:22" ht="24">
      <c r="A137" s="46"/>
      <c r="B137" s="62" t="s">
        <v>116</v>
      </c>
      <c r="C137" s="42">
        <f t="shared" si="21"/>
        <v>62</v>
      </c>
      <c r="D137" s="42">
        <f t="shared" si="26"/>
        <v>0</v>
      </c>
      <c r="E137" s="42"/>
      <c r="F137" s="42"/>
      <c r="G137" s="42"/>
      <c r="H137" s="42">
        <f t="shared" si="24"/>
        <v>62</v>
      </c>
      <c r="I137" s="42">
        <v>62</v>
      </c>
      <c r="J137" s="42"/>
      <c r="K137" s="42"/>
      <c r="L137" s="42"/>
      <c r="M137" s="212">
        <f t="shared" si="27"/>
        <v>175</v>
      </c>
      <c r="N137" s="212">
        <f t="shared" si="28"/>
        <v>0</v>
      </c>
      <c r="O137" s="212"/>
      <c r="P137" s="212"/>
      <c r="Q137" s="212"/>
      <c r="R137" s="212">
        <f t="shared" si="23"/>
        <v>175</v>
      </c>
      <c r="S137" s="212">
        <v>168</v>
      </c>
      <c r="T137" s="212">
        <v>7</v>
      </c>
      <c r="U137" s="212"/>
      <c r="V137" s="212"/>
    </row>
    <row r="138" spans="1:22">
      <c r="A138" s="46"/>
      <c r="B138" s="62" t="s">
        <v>104</v>
      </c>
      <c r="C138" s="42">
        <f t="shared" si="21"/>
        <v>6</v>
      </c>
      <c r="D138" s="42">
        <f t="shared" si="26"/>
        <v>6</v>
      </c>
      <c r="E138" s="42">
        <v>6</v>
      </c>
      <c r="F138" s="42"/>
      <c r="G138" s="42"/>
      <c r="H138" s="42">
        <f t="shared" si="24"/>
        <v>0</v>
      </c>
      <c r="I138" s="42"/>
      <c r="J138" s="42"/>
      <c r="K138" s="42"/>
      <c r="L138" s="42"/>
      <c r="M138" s="212">
        <f t="shared" si="27"/>
        <v>0</v>
      </c>
      <c r="N138" s="212">
        <f t="shared" si="28"/>
        <v>0</v>
      </c>
      <c r="O138" s="212">
        <v>0</v>
      </c>
      <c r="P138" s="212"/>
      <c r="Q138" s="212"/>
      <c r="R138" s="212">
        <f t="shared" si="23"/>
        <v>0</v>
      </c>
      <c r="S138" s="212"/>
      <c r="T138" s="212"/>
      <c r="U138" s="212"/>
      <c r="V138" s="212"/>
    </row>
    <row r="139" spans="1:22">
      <c r="A139" s="46">
        <v>8</v>
      </c>
      <c r="B139" s="21" t="s">
        <v>117</v>
      </c>
      <c r="C139" s="39">
        <f t="shared" si="21"/>
        <v>185</v>
      </c>
      <c r="D139" s="39">
        <f>E139+F139+G139</f>
        <v>8</v>
      </c>
      <c r="E139" s="39">
        <f>SUM(E140:E141)</f>
        <v>8</v>
      </c>
      <c r="F139" s="39">
        <f t="shared" ref="F139:G139" si="73">SUM(F140:F141)</f>
        <v>0</v>
      </c>
      <c r="G139" s="39">
        <f t="shared" si="73"/>
        <v>0</v>
      </c>
      <c r="H139" s="39">
        <f t="shared" si="24"/>
        <v>177</v>
      </c>
      <c r="I139" s="39">
        <f>SUM(I140:I141)</f>
        <v>177</v>
      </c>
      <c r="J139" s="39">
        <f t="shared" ref="J139:L139" si="74">SUM(J140:J141)</f>
        <v>0</v>
      </c>
      <c r="K139" s="39">
        <f t="shared" si="74"/>
        <v>0</v>
      </c>
      <c r="L139" s="39">
        <f t="shared" si="74"/>
        <v>0</v>
      </c>
      <c r="M139" s="211">
        <f t="shared" si="27"/>
        <v>406</v>
      </c>
      <c r="N139" s="211">
        <f t="shared" si="28"/>
        <v>0</v>
      </c>
      <c r="O139" s="212">
        <f>SUM(O140:O141)</f>
        <v>0</v>
      </c>
      <c r="P139" s="212">
        <f t="shared" ref="P139:Q139" si="75">SUM(P140:P141)</f>
        <v>0</v>
      </c>
      <c r="Q139" s="212">
        <f t="shared" si="75"/>
        <v>0</v>
      </c>
      <c r="R139" s="211">
        <f t="shared" si="23"/>
        <v>406</v>
      </c>
      <c r="S139" s="212">
        <f>SUM(S140:S141)</f>
        <v>296</v>
      </c>
      <c r="T139" s="212">
        <f t="shared" ref="T139:V139" si="76">SUM(T140:T141)</f>
        <v>110</v>
      </c>
      <c r="U139" s="212">
        <f t="shared" si="76"/>
        <v>0</v>
      </c>
      <c r="V139" s="212">
        <f t="shared" si="76"/>
        <v>0</v>
      </c>
    </row>
    <row r="140" spans="1:22" ht="24">
      <c r="A140" s="46"/>
      <c r="B140" s="62" t="s">
        <v>118</v>
      </c>
      <c r="C140" s="42">
        <f t="shared" si="21"/>
        <v>177</v>
      </c>
      <c r="D140" s="42">
        <f t="shared" si="26"/>
        <v>0</v>
      </c>
      <c r="E140" s="42"/>
      <c r="F140" s="42"/>
      <c r="G140" s="42"/>
      <c r="H140" s="42">
        <f t="shared" si="24"/>
        <v>177</v>
      </c>
      <c r="I140" s="42">
        <v>177</v>
      </c>
      <c r="J140" s="42"/>
      <c r="K140" s="42"/>
      <c r="L140" s="42"/>
      <c r="M140" s="212">
        <f t="shared" si="27"/>
        <v>406</v>
      </c>
      <c r="N140" s="212">
        <f t="shared" si="28"/>
        <v>0</v>
      </c>
      <c r="O140" s="212"/>
      <c r="P140" s="212"/>
      <c r="Q140" s="212"/>
      <c r="R140" s="212">
        <f t="shared" si="23"/>
        <v>406</v>
      </c>
      <c r="S140" s="212">
        <v>296</v>
      </c>
      <c r="T140" s="212">
        <v>110</v>
      </c>
      <c r="U140" s="212"/>
      <c r="V140" s="212"/>
    </row>
    <row r="141" spans="1:22">
      <c r="A141" s="46"/>
      <c r="B141" s="62" t="s">
        <v>104</v>
      </c>
      <c r="C141" s="42">
        <f t="shared" si="21"/>
        <v>8</v>
      </c>
      <c r="D141" s="42">
        <f t="shared" si="26"/>
        <v>8</v>
      </c>
      <c r="E141" s="42">
        <v>8</v>
      </c>
      <c r="F141" s="42"/>
      <c r="G141" s="42"/>
      <c r="H141" s="42">
        <f t="shared" si="24"/>
        <v>0</v>
      </c>
      <c r="I141" s="42"/>
      <c r="J141" s="42"/>
      <c r="K141" s="42"/>
      <c r="L141" s="42"/>
      <c r="M141" s="212">
        <f t="shared" si="27"/>
        <v>0</v>
      </c>
      <c r="N141" s="212">
        <f t="shared" si="28"/>
        <v>0</v>
      </c>
      <c r="O141" s="212">
        <v>0</v>
      </c>
      <c r="P141" s="212"/>
      <c r="Q141" s="212"/>
      <c r="R141" s="212">
        <f t="shared" si="23"/>
        <v>0</v>
      </c>
      <c r="S141" s="212"/>
      <c r="T141" s="212"/>
      <c r="U141" s="212"/>
      <c r="V141" s="212"/>
    </row>
    <row r="142" spans="1:22">
      <c r="A142" s="168" t="s">
        <v>62</v>
      </c>
      <c r="B142" s="21" t="s">
        <v>119</v>
      </c>
      <c r="C142" s="39">
        <f t="shared" ref="C142:C203" si="77">D142+H142</f>
        <v>1184</v>
      </c>
      <c r="D142" s="39">
        <f t="shared" si="26"/>
        <v>137</v>
      </c>
      <c r="E142" s="39">
        <f>SUM(E143:E150)</f>
        <v>137</v>
      </c>
      <c r="F142" s="39">
        <f t="shared" ref="F142:G142" si="78">SUM(F143:F150)</f>
        <v>0</v>
      </c>
      <c r="G142" s="39">
        <f t="shared" si="78"/>
        <v>0</v>
      </c>
      <c r="H142" s="39">
        <f t="shared" si="24"/>
        <v>1047</v>
      </c>
      <c r="I142" s="39">
        <f>SUM(I143:I150)</f>
        <v>894</v>
      </c>
      <c r="J142" s="39">
        <f t="shared" ref="J142:L142" si="79">SUM(J143:J150)</f>
        <v>0</v>
      </c>
      <c r="K142" s="39">
        <f t="shared" si="79"/>
        <v>153</v>
      </c>
      <c r="L142" s="39">
        <f t="shared" si="79"/>
        <v>0</v>
      </c>
      <c r="M142" s="211">
        <f t="shared" si="27"/>
        <v>148</v>
      </c>
      <c r="N142" s="211">
        <f t="shared" si="28"/>
        <v>0</v>
      </c>
      <c r="O142" s="211">
        <f>SUM(O143:O150)</f>
        <v>0</v>
      </c>
      <c r="P142" s="211">
        <f t="shared" ref="P142:Q142" si="80">SUM(P143:P150)</f>
        <v>0</v>
      </c>
      <c r="Q142" s="211">
        <f t="shared" si="80"/>
        <v>0</v>
      </c>
      <c r="R142" s="211">
        <f t="shared" ref="R142:R203" si="81">S142+T142+U142+V142</f>
        <v>148</v>
      </c>
      <c r="S142" s="211">
        <f>SUM(S143:S150)</f>
        <v>0</v>
      </c>
      <c r="T142" s="211">
        <f t="shared" ref="T142:V142" si="82">SUM(T143:T150)</f>
        <v>0</v>
      </c>
      <c r="U142" s="211">
        <f t="shared" si="82"/>
        <v>148</v>
      </c>
      <c r="V142" s="211">
        <f t="shared" si="82"/>
        <v>0</v>
      </c>
    </row>
    <row r="143" spans="1:22">
      <c r="A143" s="46">
        <v>1</v>
      </c>
      <c r="B143" s="62" t="s">
        <v>102</v>
      </c>
      <c r="C143" s="42">
        <f t="shared" si="77"/>
        <v>127</v>
      </c>
      <c r="D143" s="42">
        <f t="shared" si="26"/>
        <v>13</v>
      </c>
      <c r="E143" s="42">
        <v>13</v>
      </c>
      <c r="F143" s="42"/>
      <c r="G143" s="42"/>
      <c r="H143" s="42">
        <f t="shared" ref="H143:H206" si="83">I143+J143+K143+L143</f>
        <v>114</v>
      </c>
      <c r="I143" s="42">
        <v>96</v>
      </c>
      <c r="J143" s="42"/>
      <c r="K143" s="42">
        <v>18</v>
      </c>
      <c r="L143" s="42"/>
      <c r="M143" s="212">
        <f t="shared" si="27"/>
        <v>15</v>
      </c>
      <c r="N143" s="212">
        <f t="shared" si="28"/>
        <v>0</v>
      </c>
      <c r="O143" s="212"/>
      <c r="P143" s="212"/>
      <c r="Q143" s="212"/>
      <c r="R143" s="212">
        <f t="shared" si="81"/>
        <v>15</v>
      </c>
      <c r="S143" s="212"/>
      <c r="T143" s="212"/>
      <c r="U143" s="212">
        <v>15</v>
      </c>
      <c r="V143" s="212"/>
    </row>
    <row r="144" spans="1:22">
      <c r="A144" s="46">
        <v>2</v>
      </c>
      <c r="B144" s="62" t="s">
        <v>105</v>
      </c>
      <c r="C144" s="42">
        <f t="shared" si="77"/>
        <v>228</v>
      </c>
      <c r="D144" s="42">
        <f t="shared" si="26"/>
        <v>27</v>
      </c>
      <c r="E144" s="42">
        <v>27</v>
      </c>
      <c r="F144" s="42"/>
      <c r="G144" s="42"/>
      <c r="H144" s="42">
        <f t="shared" si="83"/>
        <v>201</v>
      </c>
      <c r="I144" s="42">
        <v>172</v>
      </c>
      <c r="J144" s="42"/>
      <c r="K144" s="42">
        <v>29</v>
      </c>
      <c r="L144" s="42"/>
      <c r="M144" s="212">
        <f t="shared" si="27"/>
        <v>29</v>
      </c>
      <c r="N144" s="212">
        <f t="shared" si="28"/>
        <v>0</v>
      </c>
      <c r="O144" s="212"/>
      <c r="P144" s="212"/>
      <c r="Q144" s="212"/>
      <c r="R144" s="212">
        <f t="shared" si="81"/>
        <v>29</v>
      </c>
      <c r="S144" s="212"/>
      <c r="T144" s="212"/>
      <c r="U144" s="212">
        <v>29</v>
      </c>
      <c r="V144" s="212"/>
    </row>
    <row r="145" spans="1:22">
      <c r="A145" s="46">
        <v>3</v>
      </c>
      <c r="B145" s="62" t="s">
        <v>107</v>
      </c>
      <c r="C145" s="42">
        <f t="shared" si="77"/>
        <v>146</v>
      </c>
      <c r="D145" s="42">
        <f t="shared" si="26"/>
        <v>19</v>
      </c>
      <c r="E145" s="42">
        <v>19</v>
      </c>
      <c r="F145" s="42"/>
      <c r="G145" s="42"/>
      <c r="H145" s="42">
        <f t="shared" si="83"/>
        <v>127</v>
      </c>
      <c r="I145" s="42">
        <v>108</v>
      </c>
      <c r="J145" s="42"/>
      <c r="K145" s="42">
        <v>19</v>
      </c>
      <c r="L145" s="42"/>
      <c r="M145" s="212">
        <f t="shared" si="27"/>
        <v>19</v>
      </c>
      <c r="N145" s="212">
        <f t="shared" si="28"/>
        <v>0</v>
      </c>
      <c r="O145" s="212"/>
      <c r="P145" s="212"/>
      <c r="Q145" s="212"/>
      <c r="R145" s="212">
        <f t="shared" si="81"/>
        <v>19</v>
      </c>
      <c r="S145" s="212"/>
      <c r="T145" s="212"/>
      <c r="U145" s="212">
        <v>19</v>
      </c>
      <c r="V145" s="212"/>
    </row>
    <row r="146" spans="1:22">
      <c r="A146" s="46">
        <v>4</v>
      </c>
      <c r="B146" s="62" t="s">
        <v>109</v>
      </c>
      <c r="C146" s="42">
        <f t="shared" si="77"/>
        <v>109</v>
      </c>
      <c r="D146" s="42">
        <f t="shared" si="26"/>
        <v>14</v>
      </c>
      <c r="E146" s="42">
        <v>14</v>
      </c>
      <c r="F146" s="42"/>
      <c r="G146" s="42"/>
      <c r="H146" s="42">
        <f t="shared" si="83"/>
        <v>95</v>
      </c>
      <c r="I146" s="42">
        <v>81</v>
      </c>
      <c r="J146" s="42"/>
      <c r="K146" s="42">
        <v>14</v>
      </c>
      <c r="L146" s="42"/>
      <c r="M146" s="212">
        <f t="shared" si="27"/>
        <v>14</v>
      </c>
      <c r="N146" s="212">
        <f t="shared" si="28"/>
        <v>0</v>
      </c>
      <c r="O146" s="212"/>
      <c r="P146" s="212"/>
      <c r="Q146" s="212"/>
      <c r="R146" s="212">
        <f t="shared" si="81"/>
        <v>14</v>
      </c>
      <c r="S146" s="212"/>
      <c r="T146" s="212"/>
      <c r="U146" s="212">
        <v>14</v>
      </c>
      <c r="V146" s="212"/>
    </row>
    <row r="147" spans="1:22">
      <c r="A147" s="46">
        <v>5</v>
      </c>
      <c r="B147" s="62" t="s">
        <v>122</v>
      </c>
      <c r="C147" s="42">
        <f t="shared" si="77"/>
        <v>115</v>
      </c>
      <c r="D147" s="42">
        <f t="shared" si="26"/>
        <v>14</v>
      </c>
      <c r="E147" s="42">
        <v>14</v>
      </c>
      <c r="F147" s="42"/>
      <c r="G147" s="42"/>
      <c r="H147" s="42">
        <f t="shared" si="83"/>
        <v>101</v>
      </c>
      <c r="I147" s="42">
        <v>87</v>
      </c>
      <c r="J147" s="42"/>
      <c r="K147" s="42">
        <v>14</v>
      </c>
      <c r="L147" s="42"/>
      <c r="M147" s="212">
        <f t="shared" si="27"/>
        <v>14</v>
      </c>
      <c r="N147" s="212">
        <f t="shared" si="28"/>
        <v>0</v>
      </c>
      <c r="O147" s="212"/>
      <c r="P147" s="212"/>
      <c r="Q147" s="212"/>
      <c r="R147" s="212">
        <f t="shared" si="81"/>
        <v>14</v>
      </c>
      <c r="S147" s="212"/>
      <c r="T147" s="212"/>
      <c r="U147" s="212">
        <v>14</v>
      </c>
      <c r="V147" s="212"/>
    </row>
    <row r="148" spans="1:22" s="33" customFormat="1">
      <c r="A148" s="46">
        <v>6</v>
      </c>
      <c r="B148" s="62" t="s">
        <v>123</v>
      </c>
      <c r="C148" s="42">
        <f t="shared" si="77"/>
        <v>64</v>
      </c>
      <c r="D148" s="42">
        <f t="shared" si="26"/>
        <v>8</v>
      </c>
      <c r="E148" s="42">
        <v>8</v>
      </c>
      <c r="F148" s="42"/>
      <c r="G148" s="42"/>
      <c r="H148" s="42">
        <f t="shared" si="83"/>
        <v>56</v>
      </c>
      <c r="I148" s="42">
        <v>48</v>
      </c>
      <c r="J148" s="42"/>
      <c r="K148" s="42">
        <v>8</v>
      </c>
      <c r="L148" s="42"/>
      <c r="M148" s="212">
        <f t="shared" si="27"/>
        <v>8</v>
      </c>
      <c r="N148" s="212">
        <f t="shared" si="28"/>
        <v>0</v>
      </c>
      <c r="O148" s="212"/>
      <c r="P148" s="212"/>
      <c r="Q148" s="212"/>
      <c r="R148" s="212">
        <f t="shared" si="81"/>
        <v>8</v>
      </c>
      <c r="S148" s="212"/>
      <c r="T148" s="212"/>
      <c r="U148" s="212">
        <v>8</v>
      </c>
      <c r="V148" s="212"/>
    </row>
    <row r="149" spans="1:22">
      <c r="A149" s="46">
        <v>7</v>
      </c>
      <c r="B149" s="62" t="s">
        <v>115</v>
      </c>
      <c r="C149" s="42">
        <f t="shared" si="77"/>
        <v>131</v>
      </c>
      <c r="D149" s="42">
        <f t="shared" si="26"/>
        <v>15</v>
      </c>
      <c r="E149" s="42">
        <v>15</v>
      </c>
      <c r="F149" s="42"/>
      <c r="G149" s="42"/>
      <c r="H149" s="42">
        <f t="shared" si="83"/>
        <v>116</v>
      </c>
      <c r="I149" s="42">
        <v>97</v>
      </c>
      <c r="J149" s="42"/>
      <c r="K149" s="42">
        <v>19</v>
      </c>
      <c r="L149" s="42"/>
      <c r="M149" s="212">
        <f t="shared" si="27"/>
        <v>17</v>
      </c>
      <c r="N149" s="212">
        <f t="shared" si="28"/>
        <v>0</v>
      </c>
      <c r="O149" s="212"/>
      <c r="P149" s="212"/>
      <c r="Q149" s="212"/>
      <c r="R149" s="212">
        <f t="shared" si="81"/>
        <v>17</v>
      </c>
      <c r="S149" s="212"/>
      <c r="T149" s="212"/>
      <c r="U149" s="212">
        <v>17</v>
      </c>
      <c r="V149" s="212"/>
    </row>
    <row r="150" spans="1:22">
      <c r="A150" s="46">
        <v>8</v>
      </c>
      <c r="B150" s="62" t="s">
        <v>117</v>
      </c>
      <c r="C150" s="42">
        <f t="shared" si="77"/>
        <v>264</v>
      </c>
      <c r="D150" s="42">
        <f t="shared" si="26"/>
        <v>27</v>
      </c>
      <c r="E150" s="42">
        <v>27</v>
      </c>
      <c r="F150" s="42"/>
      <c r="G150" s="42"/>
      <c r="H150" s="42">
        <f t="shared" si="83"/>
        <v>237</v>
      </c>
      <c r="I150" s="42">
        <v>205</v>
      </c>
      <c r="J150" s="42"/>
      <c r="K150" s="42">
        <v>32</v>
      </c>
      <c r="L150" s="42"/>
      <c r="M150" s="212">
        <f t="shared" si="27"/>
        <v>32</v>
      </c>
      <c r="N150" s="212">
        <f t="shared" si="28"/>
        <v>0</v>
      </c>
      <c r="O150" s="212"/>
      <c r="P150" s="212"/>
      <c r="Q150" s="212"/>
      <c r="R150" s="212">
        <f t="shared" si="81"/>
        <v>32</v>
      </c>
      <c r="S150" s="212"/>
      <c r="T150" s="212"/>
      <c r="U150" s="212">
        <v>32</v>
      </c>
      <c r="V150" s="212"/>
    </row>
    <row r="151" spans="1:22" s="31" customFormat="1" ht="24">
      <c r="A151" s="162" t="s">
        <v>373</v>
      </c>
      <c r="B151" s="163" t="s">
        <v>124</v>
      </c>
      <c r="C151" s="164">
        <f t="shared" si="77"/>
        <v>28</v>
      </c>
      <c r="D151" s="164">
        <f t="shared" si="26"/>
        <v>12</v>
      </c>
      <c r="E151" s="164">
        <f>SUM(E152:E153)</f>
        <v>12</v>
      </c>
      <c r="F151" s="164">
        <f t="shared" ref="F151:G151" si="84">SUM(F152:F153)</f>
        <v>0</v>
      </c>
      <c r="G151" s="164">
        <f t="shared" si="84"/>
        <v>0</v>
      </c>
      <c r="H151" s="164">
        <f t="shared" si="83"/>
        <v>16</v>
      </c>
      <c r="I151" s="164">
        <f>SUM(I152:I153)</f>
        <v>15</v>
      </c>
      <c r="J151" s="164">
        <f>SUM(J152:J153)</f>
        <v>0</v>
      </c>
      <c r="K151" s="164">
        <f>SUM(K152:K153)</f>
        <v>1</v>
      </c>
      <c r="L151" s="164">
        <f t="shared" ref="L151" si="85">SUM(L152:L153)</f>
        <v>0</v>
      </c>
      <c r="M151" s="210">
        <f t="shared" si="27"/>
        <v>16</v>
      </c>
      <c r="N151" s="210">
        <f t="shared" si="28"/>
        <v>0</v>
      </c>
      <c r="O151" s="210">
        <f>SUM(O152:O153)</f>
        <v>0</v>
      </c>
      <c r="P151" s="210">
        <f t="shared" ref="P151:Q151" si="86">SUM(P152:P153)</f>
        <v>0</v>
      </c>
      <c r="Q151" s="210">
        <f t="shared" si="86"/>
        <v>0</v>
      </c>
      <c r="R151" s="210">
        <f t="shared" si="81"/>
        <v>16</v>
      </c>
      <c r="S151" s="210">
        <f>SUM(S152:S153)</f>
        <v>12</v>
      </c>
      <c r="T151" s="210">
        <f t="shared" ref="T151:V151" si="87">SUM(T152:T153)</f>
        <v>4</v>
      </c>
      <c r="U151" s="210">
        <f t="shared" si="87"/>
        <v>0</v>
      </c>
      <c r="V151" s="210">
        <f t="shared" si="87"/>
        <v>0</v>
      </c>
    </row>
    <row r="152" spans="1:22" ht="24">
      <c r="A152" s="46"/>
      <c r="B152" s="8" t="s">
        <v>125</v>
      </c>
      <c r="C152" s="42">
        <f t="shared" si="77"/>
        <v>12</v>
      </c>
      <c r="D152" s="42">
        <f t="shared" si="26"/>
        <v>12</v>
      </c>
      <c r="E152" s="42">
        <v>12</v>
      </c>
      <c r="F152" s="42"/>
      <c r="G152" s="42"/>
      <c r="H152" s="42">
        <f>I152+J152+K152+L152</f>
        <v>0</v>
      </c>
      <c r="I152" s="42"/>
      <c r="J152" s="42"/>
      <c r="K152" s="42"/>
      <c r="L152" s="42"/>
      <c r="M152" s="212">
        <f t="shared" si="27"/>
        <v>16</v>
      </c>
      <c r="N152" s="212">
        <f t="shared" si="28"/>
        <v>0</v>
      </c>
      <c r="O152" s="212"/>
      <c r="P152" s="212"/>
      <c r="Q152" s="212"/>
      <c r="R152" s="212">
        <f t="shared" si="81"/>
        <v>16</v>
      </c>
      <c r="S152" s="212">
        <v>12</v>
      </c>
      <c r="T152" s="212">
        <v>4</v>
      </c>
      <c r="U152" s="212">
        <v>0</v>
      </c>
      <c r="V152" s="212"/>
    </row>
    <row r="153" spans="1:22" ht="24">
      <c r="A153" s="46"/>
      <c r="B153" s="8" t="s">
        <v>126</v>
      </c>
      <c r="C153" s="42">
        <f t="shared" si="77"/>
        <v>16</v>
      </c>
      <c r="D153" s="42">
        <f t="shared" si="26"/>
        <v>0</v>
      </c>
      <c r="E153" s="42"/>
      <c r="F153" s="42"/>
      <c r="G153" s="42"/>
      <c r="H153" s="42">
        <f>I153+J153+K153+L153</f>
        <v>16</v>
      </c>
      <c r="I153" s="42">
        <v>15</v>
      </c>
      <c r="J153" s="42"/>
      <c r="K153" s="42">
        <v>1</v>
      </c>
      <c r="L153" s="42"/>
      <c r="M153" s="212">
        <f t="shared" si="27"/>
        <v>0</v>
      </c>
      <c r="N153" s="212">
        <f t="shared" si="28"/>
        <v>0</v>
      </c>
      <c r="O153" s="212"/>
      <c r="P153" s="212"/>
      <c r="Q153" s="212"/>
      <c r="R153" s="212">
        <f t="shared" si="81"/>
        <v>0</v>
      </c>
      <c r="S153" s="212">
        <v>0</v>
      </c>
      <c r="T153" s="212"/>
      <c r="U153" s="212">
        <v>0</v>
      </c>
      <c r="V153" s="212"/>
    </row>
    <row r="154" spans="1:22" ht="24">
      <c r="A154" s="162" t="s">
        <v>374</v>
      </c>
      <c r="B154" s="163" t="s">
        <v>128</v>
      </c>
      <c r="C154" s="164">
        <f t="shared" si="77"/>
        <v>606</v>
      </c>
      <c r="D154" s="164">
        <f t="shared" si="26"/>
        <v>426</v>
      </c>
      <c r="E154" s="164">
        <f>E155+E167</f>
        <v>346</v>
      </c>
      <c r="F154" s="164">
        <f t="shared" ref="F154:G154" si="88">F155+F167</f>
        <v>80</v>
      </c>
      <c r="G154" s="164">
        <f t="shared" si="88"/>
        <v>0</v>
      </c>
      <c r="H154" s="164">
        <f t="shared" si="83"/>
        <v>180</v>
      </c>
      <c r="I154" s="164">
        <f>I155+I167</f>
        <v>174</v>
      </c>
      <c r="J154" s="164">
        <f t="shared" ref="J154:L154" si="89">J155+J167</f>
        <v>0</v>
      </c>
      <c r="K154" s="164">
        <f t="shared" si="89"/>
        <v>6</v>
      </c>
      <c r="L154" s="164">
        <f t="shared" si="89"/>
        <v>0</v>
      </c>
      <c r="M154" s="210">
        <f t="shared" si="27"/>
        <v>514</v>
      </c>
      <c r="N154" s="210">
        <f t="shared" si="28"/>
        <v>357</v>
      </c>
      <c r="O154" s="210">
        <f>O155+O167</f>
        <v>292</v>
      </c>
      <c r="P154" s="210">
        <f t="shared" ref="P154" si="90">P155+P167</f>
        <v>65</v>
      </c>
      <c r="Q154" s="210">
        <f>Q155+Q167</f>
        <v>0</v>
      </c>
      <c r="R154" s="210">
        <f t="shared" si="81"/>
        <v>157</v>
      </c>
      <c r="S154" s="210">
        <f>S155+S167</f>
        <v>125</v>
      </c>
      <c r="T154" s="210">
        <f t="shared" ref="T154:V154" si="91">T155+T167</f>
        <v>18</v>
      </c>
      <c r="U154" s="210">
        <f t="shared" si="91"/>
        <v>14</v>
      </c>
      <c r="V154" s="210">
        <f t="shared" si="91"/>
        <v>0</v>
      </c>
    </row>
    <row r="155" spans="1:22">
      <c r="A155" s="168" t="s">
        <v>11</v>
      </c>
      <c r="B155" s="21" t="s">
        <v>129</v>
      </c>
      <c r="C155" s="39">
        <f t="shared" si="77"/>
        <v>366</v>
      </c>
      <c r="D155" s="39">
        <f t="shared" ref="D155:D218" si="92">E155+F155+G155</f>
        <v>214</v>
      </c>
      <c r="E155" s="39">
        <f>SUM(E156:E166)</f>
        <v>171</v>
      </c>
      <c r="F155" s="39">
        <f t="shared" ref="F155:G155" si="93">SUM(F156:F166)</f>
        <v>43</v>
      </c>
      <c r="G155" s="39">
        <f t="shared" si="93"/>
        <v>0</v>
      </c>
      <c r="H155" s="39">
        <f t="shared" si="83"/>
        <v>152</v>
      </c>
      <c r="I155" s="39">
        <f>SUM(I156:I166)</f>
        <v>148</v>
      </c>
      <c r="J155" s="39">
        <f>SUM(J156:J166)</f>
        <v>0</v>
      </c>
      <c r="K155" s="39">
        <f t="shared" ref="K155:L155" si="94">SUM(K156:K166)</f>
        <v>4</v>
      </c>
      <c r="L155" s="39">
        <f t="shared" si="94"/>
        <v>0</v>
      </c>
      <c r="M155" s="211">
        <f t="shared" ref="M155:M218" si="95">N155+R155</f>
        <v>318</v>
      </c>
      <c r="N155" s="211">
        <f t="shared" ref="N155:N218" si="96">O155+P155+Q155</f>
        <v>216</v>
      </c>
      <c r="O155" s="211">
        <f>SUM(O156:O166)</f>
        <v>172</v>
      </c>
      <c r="P155" s="211">
        <f t="shared" ref="P155:Q155" si="97">SUM(P156:P166)</f>
        <v>44</v>
      </c>
      <c r="Q155" s="211">
        <f t="shared" si="97"/>
        <v>0</v>
      </c>
      <c r="R155" s="211">
        <f t="shared" si="81"/>
        <v>102</v>
      </c>
      <c r="S155" s="211">
        <f>SUM(S156:S166)</f>
        <v>84</v>
      </c>
      <c r="T155" s="211">
        <f t="shared" ref="T155:V155" si="98">SUM(T156:T166)</f>
        <v>18</v>
      </c>
      <c r="U155" s="211">
        <f t="shared" si="98"/>
        <v>0</v>
      </c>
      <c r="V155" s="211">
        <f t="shared" si="98"/>
        <v>0</v>
      </c>
    </row>
    <row r="156" spans="1:22">
      <c r="A156" s="46"/>
      <c r="B156" s="8" t="s">
        <v>130</v>
      </c>
      <c r="C156" s="42">
        <f t="shared" si="77"/>
        <v>23</v>
      </c>
      <c r="D156" s="42">
        <f t="shared" si="92"/>
        <v>0</v>
      </c>
      <c r="E156" s="42"/>
      <c r="F156" s="42"/>
      <c r="G156" s="42"/>
      <c r="H156" s="42">
        <f t="shared" si="83"/>
        <v>23</v>
      </c>
      <c r="I156" s="42">
        <v>19</v>
      </c>
      <c r="J156" s="42"/>
      <c r="K156" s="42">
        <v>4</v>
      </c>
      <c r="L156" s="42"/>
      <c r="M156" s="212">
        <f t="shared" si="95"/>
        <v>18</v>
      </c>
      <c r="N156" s="212">
        <f t="shared" si="96"/>
        <v>0</v>
      </c>
      <c r="O156" s="212"/>
      <c r="P156" s="212"/>
      <c r="Q156" s="212"/>
      <c r="R156" s="212">
        <f t="shared" si="81"/>
        <v>18</v>
      </c>
      <c r="S156" s="212">
        <v>18</v>
      </c>
      <c r="T156" s="212">
        <v>0</v>
      </c>
      <c r="U156" s="212"/>
      <c r="V156" s="212"/>
    </row>
    <row r="157" spans="1:22">
      <c r="A157" s="46"/>
      <c r="B157" s="8" t="s">
        <v>131</v>
      </c>
      <c r="C157" s="42">
        <f t="shared" si="77"/>
        <v>27</v>
      </c>
      <c r="D157" s="42">
        <f t="shared" si="92"/>
        <v>0</v>
      </c>
      <c r="E157" s="42"/>
      <c r="F157" s="42"/>
      <c r="G157" s="42"/>
      <c r="H157" s="42">
        <f t="shared" si="83"/>
        <v>27</v>
      </c>
      <c r="I157" s="42">
        <v>27</v>
      </c>
      <c r="J157" s="42"/>
      <c r="K157" s="42"/>
      <c r="L157" s="42"/>
      <c r="M157" s="212">
        <f t="shared" si="95"/>
        <v>22</v>
      </c>
      <c r="N157" s="212">
        <f t="shared" si="96"/>
        <v>0</v>
      </c>
      <c r="O157" s="212"/>
      <c r="P157" s="212"/>
      <c r="Q157" s="212"/>
      <c r="R157" s="212">
        <f t="shared" si="81"/>
        <v>22</v>
      </c>
      <c r="S157" s="212">
        <v>22</v>
      </c>
      <c r="T157" s="212">
        <v>0</v>
      </c>
      <c r="U157" s="212"/>
      <c r="V157" s="212"/>
    </row>
    <row r="158" spans="1:22" ht="24">
      <c r="A158" s="46"/>
      <c r="B158" s="8" t="s">
        <v>132</v>
      </c>
      <c r="C158" s="42">
        <f t="shared" si="77"/>
        <v>10</v>
      </c>
      <c r="D158" s="42">
        <f t="shared" si="92"/>
        <v>0</v>
      </c>
      <c r="E158" s="42"/>
      <c r="F158" s="42"/>
      <c r="G158" s="42"/>
      <c r="H158" s="42">
        <f t="shared" si="83"/>
        <v>10</v>
      </c>
      <c r="I158" s="42">
        <v>10</v>
      </c>
      <c r="J158" s="42"/>
      <c r="K158" s="42"/>
      <c r="L158" s="42"/>
      <c r="M158" s="212">
        <f t="shared" si="95"/>
        <v>0</v>
      </c>
      <c r="N158" s="212">
        <f t="shared" si="96"/>
        <v>0</v>
      </c>
      <c r="O158" s="212"/>
      <c r="P158" s="212"/>
      <c r="Q158" s="212"/>
      <c r="R158" s="212">
        <f t="shared" si="81"/>
        <v>0</v>
      </c>
      <c r="S158" s="212">
        <v>0</v>
      </c>
      <c r="T158" s="212"/>
      <c r="U158" s="212"/>
      <c r="V158" s="212"/>
    </row>
    <row r="159" spans="1:22" ht="24">
      <c r="A159" s="46"/>
      <c r="B159" s="8" t="s">
        <v>328</v>
      </c>
      <c r="C159" s="42">
        <f t="shared" si="77"/>
        <v>37</v>
      </c>
      <c r="D159" s="42">
        <f t="shared" si="92"/>
        <v>0</v>
      </c>
      <c r="E159" s="42"/>
      <c r="F159" s="42"/>
      <c r="G159" s="42"/>
      <c r="H159" s="42">
        <f t="shared" si="83"/>
        <v>37</v>
      </c>
      <c r="I159" s="42">
        <v>37</v>
      </c>
      <c r="J159" s="42"/>
      <c r="K159" s="42"/>
      <c r="L159" s="42"/>
      <c r="M159" s="212">
        <f t="shared" si="95"/>
        <v>58</v>
      </c>
      <c r="N159" s="212">
        <f t="shared" si="96"/>
        <v>58</v>
      </c>
      <c r="O159" s="212">
        <v>53</v>
      </c>
      <c r="P159" s="212">
        <v>5</v>
      </c>
      <c r="Q159" s="212"/>
      <c r="R159" s="212">
        <f t="shared" si="81"/>
        <v>0</v>
      </c>
      <c r="S159" s="212">
        <v>0</v>
      </c>
      <c r="T159" s="212"/>
      <c r="U159" s="212">
        <v>0</v>
      </c>
      <c r="V159" s="212"/>
    </row>
    <row r="160" spans="1:22" ht="24">
      <c r="A160" s="46"/>
      <c r="B160" s="8" t="s">
        <v>134</v>
      </c>
      <c r="C160" s="42">
        <f t="shared" si="77"/>
        <v>44</v>
      </c>
      <c r="D160" s="42">
        <f t="shared" si="92"/>
        <v>0</v>
      </c>
      <c r="E160" s="42"/>
      <c r="F160" s="42"/>
      <c r="G160" s="42"/>
      <c r="H160" s="42">
        <f t="shared" si="83"/>
        <v>44</v>
      </c>
      <c r="I160" s="42">
        <v>44</v>
      </c>
      <c r="J160" s="42"/>
      <c r="K160" s="42"/>
      <c r="L160" s="42"/>
      <c r="M160" s="212">
        <f t="shared" si="95"/>
        <v>35</v>
      </c>
      <c r="N160" s="212">
        <f t="shared" si="96"/>
        <v>0</v>
      </c>
      <c r="O160" s="212"/>
      <c r="P160" s="212"/>
      <c r="Q160" s="212"/>
      <c r="R160" s="212">
        <f t="shared" si="81"/>
        <v>35</v>
      </c>
      <c r="S160" s="212">
        <v>35</v>
      </c>
      <c r="T160" s="212"/>
      <c r="U160" s="212"/>
      <c r="V160" s="212"/>
    </row>
    <row r="161" spans="1:22" ht="24">
      <c r="A161" s="46"/>
      <c r="B161" s="8" t="s">
        <v>135</v>
      </c>
      <c r="C161" s="42">
        <f t="shared" si="77"/>
        <v>88</v>
      </c>
      <c r="D161" s="42">
        <f t="shared" si="92"/>
        <v>88</v>
      </c>
      <c r="E161" s="42">
        <v>77</v>
      </c>
      <c r="F161" s="42">
        <v>11</v>
      </c>
      <c r="G161" s="42"/>
      <c r="H161" s="42">
        <f t="shared" si="83"/>
        <v>0</v>
      </c>
      <c r="I161" s="42"/>
      <c r="J161" s="42"/>
      <c r="K161" s="42"/>
      <c r="L161" s="42"/>
      <c r="M161" s="212">
        <f t="shared" si="95"/>
        <v>81</v>
      </c>
      <c r="N161" s="212">
        <f t="shared" si="96"/>
        <v>81</v>
      </c>
      <c r="O161" s="212">
        <v>71</v>
      </c>
      <c r="P161" s="212">
        <v>10</v>
      </c>
      <c r="Q161" s="212"/>
      <c r="R161" s="212">
        <f t="shared" si="81"/>
        <v>0</v>
      </c>
      <c r="S161" s="212"/>
      <c r="T161" s="212"/>
      <c r="U161" s="212"/>
      <c r="V161" s="212"/>
    </row>
    <row r="162" spans="1:22" ht="24">
      <c r="A162" s="46"/>
      <c r="B162" s="8" t="s">
        <v>136</v>
      </c>
      <c r="C162" s="42">
        <f t="shared" si="77"/>
        <v>40</v>
      </c>
      <c r="D162" s="42">
        <f t="shared" si="92"/>
        <v>40</v>
      </c>
      <c r="E162" s="42">
        <v>40</v>
      </c>
      <c r="F162" s="42">
        <v>0</v>
      </c>
      <c r="G162" s="42"/>
      <c r="H162" s="42">
        <f t="shared" si="83"/>
        <v>0</v>
      </c>
      <c r="I162" s="42"/>
      <c r="J162" s="42"/>
      <c r="K162" s="42"/>
      <c r="L162" s="42"/>
      <c r="M162" s="212">
        <f t="shared" si="95"/>
        <v>0</v>
      </c>
      <c r="N162" s="212">
        <f t="shared" si="96"/>
        <v>0</v>
      </c>
      <c r="O162" s="212">
        <v>0</v>
      </c>
      <c r="P162" s="212">
        <v>0</v>
      </c>
      <c r="Q162" s="212"/>
      <c r="R162" s="212">
        <f t="shared" si="81"/>
        <v>0</v>
      </c>
      <c r="S162" s="212"/>
      <c r="T162" s="212"/>
      <c r="U162" s="212"/>
      <c r="V162" s="212"/>
    </row>
    <row r="163" spans="1:22" ht="24">
      <c r="A163" s="46"/>
      <c r="B163" s="8" t="s">
        <v>137</v>
      </c>
      <c r="C163" s="42">
        <f t="shared" si="77"/>
        <v>72</v>
      </c>
      <c r="D163" s="42">
        <f t="shared" si="92"/>
        <v>72</v>
      </c>
      <c r="E163" s="42">
        <v>42</v>
      </c>
      <c r="F163" s="42">
        <v>30</v>
      </c>
      <c r="G163" s="42"/>
      <c r="H163" s="42">
        <f t="shared" si="83"/>
        <v>0</v>
      </c>
      <c r="I163" s="42"/>
      <c r="J163" s="42"/>
      <c r="K163" s="42"/>
      <c r="L163" s="42"/>
      <c r="M163" s="212">
        <f t="shared" si="95"/>
        <v>64</v>
      </c>
      <c r="N163" s="212">
        <f t="shared" si="96"/>
        <v>64</v>
      </c>
      <c r="O163" s="212">
        <v>37</v>
      </c>
      <c r="P163" s="212">
        <v>27</v>
      </c>
      <c r="Q163" s="212"/>
      <c r="R163" s="212">
        <f t="shared" si="81"/>
        <v>0</v>
      </c>
      <c r="S163" s="212"/>
      <c r="T163" s="212"/>
      <c r="U163" s="212"/>
      <c r="V163" s="212"/>
    </row>
    <row r="164" spans="1:22">
      <c r="A164" s="46"/>
      <c r="B164" s="8" t="s">
        <v>138</v>
      </c>
      <c r="C164" s="42">
        <f t="shared" si="77"/>
        <v>11</v>
      </c>
      <c r="D164" s="42">
        <f t="shared" si="92"/>
        <v>0</v>
      </c>
      <c r="E164" s="42"/>
      <c r="F164" s="42"/>
      <c r="G164" s="42"/>
      <c r="H164" s="42">
        <f t="shared" si="83"/>
        <v>11</v>
      </c>
      <c r="I164" s="42">
        <v>11</v>
      </c>
      <c r="J164" s="42"/>
      <c r="K164" s="42"/>
      <c r="L164" s="42"/>
      <c r="M164" s="212">
        <f t="shared" si="95"/>
        <v>27</v>
      </c>
      <c r="N164" s="212">
        <f t="shared" si="96"/>
        <v>0</v>
      </c>
      <c r="O164" s="212">
        <v>0</v>
      </c>
      <c r="P164" s="212"/>
      <c r="Q164" s="212"/>
      <c r="R164" s="212">
        <f t="shared" si="81"/>
        <v>27</v>
      </c>
      <c r="S164" s="212">
        <v>9</v>
      </c>
      <c r="T164" s="212">
        <v>18</v>
      </c>
      <c r="U164" s="212"/>
      <c r="V164" s="212"/>
    </row>
    <row r="165" spans="1:22" ht="24" customHeight="1">
      <c r="A165" s="46"/>
      <c r="B165" s="8" t="s">
        <v>266</v>
      </c>
      <c r="C165" s="42">
        <f t="shared" si="77"/>
        <v>0</v>
      </c>
      <c r="D165" s="42">
        <f t="shared" si="92"/>
        <v>0</v>
      </c>
      <c r="E165" s="42"/>
      <c r="F165" s="42"/>
      <c r="G165" s="42"/>
      <c r="H165" s="42">
        <f t="shared" si="83"/>
        <v>0</v>
      </c>
      <c r="I165" s="42"/>
      <c r="J165" s="42"/>
      <c r="K165" s="42"/>
      <c r="L165" s="42"/>
      <c r="M165" s="212">
        <f t="shared" si="95"/>
        <v>0</v>
      </c>
      <c r="N165" s="212">
        <f t="shared" si="96"/>
        <v>0</v>
      </c>
      <c r="O165" s="212"/>
      <c r="P165" s="212"/>
      <c r="Q165" s="212"/>
      <c r="R165" s="212">
        <f t="shared" si="81"/>
        <v>0</v>
      </c>
      <c r="S165" s="212"/>
      <c r="T165" s="212"/>
      <c r="U165" s="212"/>
      <c r="V165" s="212"/>
    </row>
    <row r="166" spans="1:22" ht="18" customHeight="1">
      <c r="A166" s="46"/>
      <c r="B166" s="8" t="s">
        <v>166</v>
      </c>
      <c r="C166" s="42">
        <f t="shared" si="77"/>
        <v>14</v>
      </c>
      <c r="D166" s="42">
        <f t="shared" si="92"/>
        <v>14</v>
      </c>
      <c r="E166" s="42">
        <v>12</v>
      </c>
      <c r="F166" s="42">
        <v>2</v>
      </c>
      <c r="G166" s="42"/>
      <c r="H166" s="42">
        <f t="shared" si="83"/>
        <v>0</v>
      </c>
      <c r="I166" s="42"/>
      <c r="J166" s="42"/>
      <c r="K166" s="42"/>
      <c r="L166" s="42"/>
      <c r="M166" s="212">
        <f t="shared" si="95"/>
        <v>13</v>
      </c>
      <c r="N166" s="212">
        <f t="shared" si="96"/>
        <v>13</v>
      </c>
      <c r="O166" s="212">
        <v>11</v>
      </c>
      <c r="P166" s="212">
        <v>2</v>
      </c>
      <c r="Q166" s="212"/>
      <c r="R166" s="212">
        <f t="shared" si="81"/>
        <v>0</v>
      </c>
      <c r="S166" s="212">
        <v>0</v>
      </c>
      <c r="T166" s="212"/>
      <c r="U166" s="212">
        <v>0</v>
      </c>
      <c r="V166" s="212"/>
    </row>
    <row r="167" spans="1:22" ht="25.5" customHeight="1">
      <c r="A167" s="168" t="s">
        <v>61</v>
      </c>
      <c r="B167" s="19" t="s">
        <v>139</v>
      </c>
      <c r="C167" s="39">
        <f t="shared" si="77"/>
        <v>240</v>
      </c>
      <c r="D167" s="39">
        <f t="shared" si="92"/>
        <v>212</v>
      </c>
      <c r="E167" s="39">
        <f>E168+E171+E174+E177+E180+E183+E186+E189+E192+E194</f>
        <v>175</v>
      </c>
      <c r="F167" s="39">
        <f t="shared" ref="F167:G167" si="99">F168+F171+F174+F177+F180+F183+F186+F189+F192+F194</f>
        <v>37</v>
      </c>
      <c r="G167" s="39">
        <f t="shared" si="99"/>
        <v>0</v>
      </c>
      <c r="H167" s="39">
        <f t="shared" si="83"/>
        <v>28</v>
      </c>
      <c r="I167" s="39">
        <f>I168+I171+I174+I177+I180+I183+I186+I189+I192+I194</f>
        <v>26</v>
      </c>
      <c r="J167" s="39">
        <f t="shared" ref="J167:L167" si="100">J168+J171+J174+J177+J180+J183+J186+J189+J192+J194</f>
        <v>0</v>
      </c>
      <c r="K167" s="39">
        <f t="shared" si="100"/>
        <v>2</v>
      </c>
      <c r="L167" s="39">
        <f t="shared" si="100"/>
        <v>0</v>
      </c>
      <c r="M167" s="211">
        <f t="shared" si="95"/>
        <v>196</v>
      </c>
      <c r="N167" s="211">
        <f t="shared" si="96"/>
        <v>141</v>
      </c>
      <c r="O167" s="211">
        <f>O168+O171+O174+O177+O180+O183+O186+O189+O192+O194</f>
        <v>120</v>
      </c>
      <c r="P167" s="211">
        <f t="shared" ref="P167:Q167" si="101">P168+P171+P174+P177+P180+P183+P186+P189+P192+P194</f>
        <v>21</v>
      </c>
      <c r="Q167" s="211">
        <f t="shared" si="101"/>
        <v>0</v>
      </c>
      <c r="R167" s="211">
        <f t="shared" si="81"/>
        <v>55</v>
      </c>
      <c r="S167" s="211">
        <f>S168+S171+S174+S177+S180+S183+S186+S189+S192+S194</f>
        <v>41</v>
      </c>
      <c r="T167" s="211">
        <f t="shared" ref="T167:V167" si="102">T168+T171+T174+T177+T180+T183+T186+T189+T192+T194</f>
        <v>0</v>
      </c>
      <c r="U167" s="211">
        <f t="shared" si="102"/>
        <v>14</v>
      </c>
      <c r="V167" s="211">
        <f t="shared" si="102"/>
        <v>0</v>
      </c>
    </row>
    <row r="168" spans="1:22" ht="18" customHeight="1">
      <c r="A168" s="46">
        <v>1</v>
      </c>
      <c r="B168" s="19" t="s">
        <v>140</v>
      </c>
      <c r="C168" s="39">
        <f t="shared" si="77"/>
        <v>44</v>
      </c>
      <c r="D168" s="39">
        <f t="shared" si="92"/>
        <v>44</v>
      </c>
      <c r="E168" s="39">
        <f>E169+E170</f>
        <v>33</v>
      </c>
      <c r="F168" s="39">
        <f t="shared" ref="F168:G168" si="103">F169+F170</f>
        <v>11</v>
      </c>
      <c r="G168" s="39">
        <f t="shared" si="103"/>
        <v>0</v>
      </c>
      <c r="H168" s="39">
        <f t="shared" si="83"/>
        <v>0</v>
      </c>
      <c r="I168" s="39">
        <f>I169+I170</f>
        <v>0</v>
      </c>
      <c r="J168" s="39">
        <f t="shared" ref="J168:L168" si="104">J169+J170</f>
        <v>0</v>
      </c>
      <c r="K168" s="39">
        <f t="shared" si="104"/>
        <v>0</v>
      </c>
      <c r="L168" s="39">
        <f t="shared" si="104"/>
        <v>0</v>
      </c>
      <c r="M168" s="211">
        <f t="shared" si="95"/>
        <v>34</v>
      </c>
      <c r="N168" s="211">
        <f t="shared" si="96"/>
        <v>0</v>
      </c>
      <c r="O168" s="212">
        <f>O169+O170</f>
        <v>0</v>
      </c>
      <c r="P168" s="212">
        <f t="shared" ref="P168:Q168" si="105">P169+P170</f>
        <v>0</v>
      </c>
      <c r="Q168" s="212">
        <f t="shared" si="105"/>
        <v>0</v>
      </c>
      <c r="R168" s="211">
        <f t="shared" si="81"/>
        <v>34</v>
      </c>
      <c r="S168" s="212">
        <f>S169+S170</f>
        <v>25</v>
      </c>
      <c r="T168" s="212">
        <f t="shared" ref="T168:V168" si="106">T169+T170</f>
        <v>0</v>
      </c>
      <c r="U168" s="212">
        <f t="shared" si="106"/>
        <v>9</v>
      </c>
      <c r="V168" s="212">
        <f t="shared" si="106"/>
        <v>0</v>
      </c>
    </row>
    <row r="169" spans="1:22" ht="30" customHeight="1">
      <c r="A169" s="46"/>
      <c r="B169" s="8" t="s">
        <v>141</v>
      </c>
      <c r="C169" s="42">
        <f t="shared" si="77"/>
        <v>13</v>
      </c>
      <c r="D169" s="42">
        <f t="shared" si="92"/>
        <v>13</v>
      </c>
      <c r="E169" s="42">
        <v>11</v>
      </c>
      <c r="F169" s="42">
        <v>2</v>
      </c>
      <c r="G169" s="42"/>
      <c r="H169" s="42">
        <f t="shared" si="83"/>
        <v>0</v>
      </c>
      <c r="I169" s="42"/>
      <c r="J169" s="42"/>
      <c r="K169" s="42"/>
      <c r="L169" s="42"/>
      <c r="M169" s="212">
        <f t="shared" si="95"/>
        <v>0</v>
      </c>
      <c r="N169" s="212">
        <f t="shared" si="96"/>
        <v>0</v>
      </c>
      <c r="O169" s="212"/>
      <c r="P169" s="212"/>
      <c r="Q169" s="212"/>
      <c r="R169" s="212">
        <f t="shared" si="81"/>
        <v>0</v>
      </c>
      <c r="S169" s="212"/>
      <c r="T169" s="212"/>
      <c r="U169" s="212"/>
      <c r="V169" s="212"/>
    </row>
    <row r="170" spans="1:22" ht="31.5" customHeight="1">
      <c r="A170" s="46"/>
      <c r="B170" s="8" t="s">
        <v>142</v>
      </c>
      <c r="C170" s="42">
        <f t="shared" si="77"/>
        <v>31</v>
      </c>
      <c r="D170" s="42">
        <f t="shared" si="92"/>
        <v>31</v>
      </c>
      <c r="E170" s="42">
        <v>22</v>
      </c>
      <c r="F170" s="42">
        <v>9</v>
      </c>
      <c r="G170" s="42"/>
      <c r="H170" s="42">
        <f t="shared" si="83"/>
        <v>0</v>
      </c>
      <c r="I170" s="42"/>
      <c r="J170" s="42"/>
      <c r="K170" s="42"/>
      <c r="L170" s="42"/>
      <c r="M170" s="212">
        <f t="shared" si="95"/>
        <v>34</v>
      </c>
      <c r="N170" s="212">
        <f t="shared" si="96"/>
        <v>0</v>
      </c>
      <c r="O170" s="212">
        <v>0</v>
      </c>
      <c r="P170" s="212">
        <v>0</v>
      </c>
      <c r="Q170" s="212"/>
      <c r="R170" s="212">
        <f t="shared" si="81"/>
        <v>34</v>
      </c>
      <c r="S170" s="212">
        <v>25</v>
      </c>
      <c r="T170" s="212">
        <v>0</v>
      </c>
      <c r="U170" s="212">
        <v>9</v>
      </c>
      <c r="V170" s="212"/>
    </row>
    <row r="171" spans="1:22" ht="30" customHeight="1">
      <c r="A171" s="46">
        <v>2</v>
      </c>
      <c r="B171" s="19" t="s">
        <v>143</v>
      </c>
      <c r="C171" s="39">
        <f t="shared" si="77"/>
        <v>29</v>
      </c>
      <c r="D171" s="39">
        <f t="shared" si="92"/>
        <v>29</v>
      </c>
      <c r="E171" s="39">
        <f>E172+E173</f>
        <v>23</v>
      </c>
      <c r="F171" s="39">
        <f t="shared" ref="F171:G171" si="107">F172+F173</f>
        <v>6</v>
      </c>
      <c r="G171" s="39">
        <f t="shared" si="107"/>
        <v>0</v>
      </c>
      <c r="H171" s="39">
        <f t="shared" si="83"/>
        <v>0</v>
      </c>
      <c r="I171" s="39">
        <f>I172+I173</f>
        <v>0</v>
      </c>
      <c r="J171" s="39">
        <f t="shared" ref="J171:L171" si="108">J172+J173</f>
        <v>0</v>
      </c>
      <c r="K171" s="39">
        <f t="shared" si="108"/>
        <v>0</v>
      </c>
      <c r="L171" s="39">
        <f t="shared" si="108"/>
        <v>0</v>
      </c>
      <c r="M171" s="211">
        <f t="shared" si="95"/>
        <v>19</v>
      </c>
      <c r="N171" s="211">
        <f t="shared" si="96"/>
        <v>19</v>
      </c>
      <c r="O171" s="212">
        <f>O172+O173</f>
        <v>15</v>
      </c>
      <c r="P171" s="212">
        <f t="shared" ref="P171:Q171" si="109">P172+P173</f>
        <v>4</v>
      </c>
      <c r="Q171" s="212">
        <f t="shared" si="109"/>
        <v>0</v>
      </c>
      <c r="R171" s="211">
        <f t="shared" si="81"/>
        <v>0</v>
      </c>
      <c r="S171" s="212">
        <f>S172+S173</f>
        <v>0</v>
      </c>
      <c r="T171" s="212">
        <f t="shared" ref="T171:V171" si="110">T172+T173</f>
        <v>0</v>
      </c>
      <c r="U171" s="212">
        <f t="shared" si="110"/>
        <v>0</v>
      </c>
      <c r="V171" s="212">
        <f t="shared" si="110"/>
        <v>0</v>
      </c>
    </row>
    <row r="172" spans="1:22" ht="23.25" customHeight="1">
      <c r="A172" s="46"/>
      <c r="B172" s="8" t="s">
        <v>144</v>
      </c>
      <c r="C172" s="42">
        <f t="shared" si="77"/>
        <v>12</v>
      </c>
      <c r="D172" s="42">
        <f t="shared" si="92"/>
        <v>12</v>
      </c>
      <c r="E172" s="42">
        <v>11</v>
      </c>
      <c r="F172" s="42">
        <v>1</v>
      </c>
      <c r="G172" s="42"/>
      <c r="H172" s="42">
        <f t="shared" si="83"/>
        <v>0</v>
      </c>
      <c r="I172" s="42"/>
      <c r="J172" s="42"/>
      <c r="K172" s="42"/>
      <c r="L172" s="42"/>
      <c r="M172" s="212">
        <f t="shared" si="95"/>
        <v>0</v>
      </c>
      <c r="N172" s="212">
        <f t="shared" si="96"/>
        <v>0</v>
      </c>
      <c r="O172" s="212"/>
      <c r="P172" s="212"/>
      <c r="Q172" s="212"/>
      <c r="R172" s="212">
        <f t="shared" si="81"/>
        <v>0</v>
      </c>
      <c r="S172" s="212"/>
      <c r="T172" s="212"/>
      <c r="U172" s="212"/>
      <c r="V172" s="212"/>
    </row>
    <row r="173" spans="1:22" ht="22.5" customHeight="1">
      <c r="A173" s="46"/>
      <c r="B173" s="8" t="s">
        <v>145</v>
      </c>
      <c r="C173" s="42">
        <f t="shared" si="77"/>
        <v>17</v>
      </c>
      <c r="D173" s="42">
        <f t="shared" si="92"/>
        <v>17</v>
      </c>
      <c r="E173" s="42">
        <v>12</v>
      </c>
      <c r="F173" s="42">
        <v>5</v>
      </c>
      <c r="G173" s="42"/>
      <c r="H173" s="42">
        <f t="shared" si="83"/>
        <v>0</v>
      </c>
      <c r="I173" s="42"/>
      <c r="J173" s="42"/>
      <c r="K173" s="42"/>
      <c r="L173" s="42"/>
      <c r="M173" s="212">
        <f t="shared" si="95"/>
        <v>19</v>
      </c>
      <c r="N173" s="212">
        <f t="shared" si="96"/>
        <v>19</v>
      </c>
      <c r="O173" s="212">
        <v>15</v>
      </c>
      <c r="P173" s="212">
        <v>4</v>
      </c>
      <c r="Q173" s="212"/>
      <c r="R173" s="212">
        <f t="shared" si="81"/>
        <v>0</v>
      </c>
      <c r="S173" s="212"/>
      <c r="T173" s="212"/>
      <c r="U173" s="212"/>
      <c r="V173" s="212"/>
    </row>
    <row r="174" spans="1:22" ht="18" customHeight="1">
      <c r="A174" s="46">
        <v>3</v>
      </c>
      <c r="B174" s="19" t="s">
        <v>146</v>
      </c>
      <c r="C174" s="39">
        <f t="shared" si="77"/>
        <v>24</v>
      </c>
      <c r="D174" s="39">
        <f t="shared" si="92"/>
        <v>24</v>
      </c>
      <c r="E174" s="39">
        <f>E175+E176</f>
        <v>21</v>
      </c>
      <c r="F174" s="39">
        <f t="shared" ref="F174:G174" si="111">F175+F176</f>
        <v>3</v>
      </c>
      <c r="G174" s="39">
        <f t="shared" si="111"/>
        <v>0</v>
      </c>
      <c r="H174" s="39">
        <f t="shared" si="83"/>
        <v>0</v>
      </c>
      <c r="I174" s="39">
        <f>I175+I176</f>
        <v>0</v>
      </c>
      <c r="J174" s="39">
        <f t="shared" ref="J174:L174" si="112">J175+J176</f>
        <v>0</v>
      </c>
      <c r="K174" s="39">
        <f t="shared" si="112"/>
        <v>0</v>
      </c>
      <c r="L174" s="39">
        <f t="shared" si="112"/>
        <v>0</v>
      </c>
      <c r="M174" s="211">
        <f t="shared" si="95"/>
        <v>18</v>
      </c>
      <c r="N174" s="211">
        <f t="shared" si="96"/>
        <v>18</v>
      </c>
      <c r="O174" s="212">
        <f>O175+O176</f>
        <v>15</v>
      </c>
      <c r="P174" s="212">
        <f t="shared" ref="P174:Q174" si="113">P175+P176</f>
        <v>3</v>
      </c>
      <c r="Q174" s="212">
        <f t="shared" si="113"/>
        <v>0</v>
      </c>
      <c r="R174" s="211">
        <f t="shared" si="81"/>
        <v>0</v>
      </c>
      <c r="S174" s="212">
        <f>S176+S175</f>
        <v>0</v>
      </c>
      <c r="T174" s="212">
        <f t="shared" ref="T174:V174" si="114">T176+T175</f>
        <v>0</v>
      </c>
      <c r="U174" s="212">
        <f t="shared" si="114"/>
        <v>0</v>
      </c>
      <c r="V174" s="212">
        <f t="shared" si="114"/>
        <v>0</v>
      </c>
    </row>
    <row r="175" spans="1:22" ht="26.25" customHeight="1">
      <c r="A175" s="46"/>
      <c r="B175" s="8" t="s">
        <v>147</v>
      </c>
      <c r="C175" s="42">
        <f t="shared" si="77"/>
        <v>11</v>
      </c>
      <c r="D175" s="42">
        <f t="shared" si="92"/>
        <v>11</v>
      </c>
      <c r="E175" s="42">
        <v>10</v>
      </c>
      <c r="F175" s="42">
        <v>1</v>
      </c>
      <c r="G175" s="42"/>
      <c r="H175" s="42">
        <f t="shared" si="83"/>
        <v>0</v>
      </c>
      <c r="I175" s="42"/>
      <c r="J175" s="42"/>
      <c r="K175" s="42"/>
      <c r="L175" s="42"/>
      <c r="M175" s="212">
        <f t="shared" si="95"/>
        <v>0</v>
      </c>
      <c r="N175" s="212">
        <f t="shared" si="96"/>
        <v>0</v>
      </c>
      <c r="O175" s="212"/>
      <c r="P175" s="212"/>
      <c r="Q175" s="212"/>
      <c r="R175" s="212">
        <f t="shared" si="81"/>
        <v>0</v>
      </c>
      <c r="S175" s="212"/>
      <c r="T175" s="212"/>
      <c r="U175" s="212"/>
      <c r="V175" s="212"/>
    </row>
    <row r="176" spans="1:22" ht="31.5" customHeight="1">
      <c r="A176" s="46"/>
      <c r="B176" s="8" t="s">
        <v>148</v>
      </c>
      <c r="C176" s="42">
        <f t="shared" si="77"/>
        <v>13</v>
      </c>
      <c r="D176" s="42">
        <f t="shared" si="92"/>
        <v>13</v>
      </c>
      <c r="E176" s="42">
        <v>11</v>
      </c>
      <c r="F176" s="42">
        <v>2</v>
      </c>
      <c r="G176" s="42"/>
      <c r="H176" s="42">
        <f t="shared" si="83"/>
        <v>0</v>
      </c>
      <c r="I176" s="42"/>
      <c r="J176" s="42"/>
      <c r="K176" s="42"/>
      <c r="L176" s="42"/>
      <c r="M176" s="212">
        <f t="shared" si="95"/>
        <v>18</v>
      </c>
      <c r="N176" s="212">
        <f t="shared" si="96"/>
        <v>18</v>
      </c>
      <c r="O176" s="212">
        <v>15</v>
      </c>
      <c r="P176" s="212">
        <v>3</v>
      </c>
      <c r="Q176" s="212"/>
      <c r="R176" s="212">
        <f t="shared" si="81"/>
        <v>0</v>
      </c>
      <c r="S176" s="212"/>
      <c r="T176" s="212"/>
      <c r="U176" s="212"/>
      <c r="V176" s="212"/>
    </row>
    <row r="177" spans="1:22" ht="18" customHeight="1">
      <c r="A177" s="46">
        <v>4</v>
      </c>
      <c r="B177" s="19" t="s">
        <v>149</v>
      </c>
      <c r="C177" s="39">
        <f t="shared" si="77"/>
        <v>27</v>
      </c>
      <c r="D177" s="39">
        <f t="shared" si="92"/>
        <v>12</v>
      </c>
      <c r="E177" s="39">
        <f>E178+E179</f>
        <v>9</v>
      </c>
      <c r="F177" s="39">
        <f t="shared" ref="F177:G177" si="115">F178+F179</f>
        <v>3</v>
      </c>
      <c r="G177" s="39">
        <f t="shared" si="115"/>
        <v>0</v>
      </c>
      <c r="H177" s="39">
        <f t="shared" si="83"/>
        <v>15</v>
      </c>
      <c r="I177" s="39">
        <f>I178+I179</f>
        <v>14</v>
      </c>
      <c r="J177" s="39">
        <f t="shared" ref="J177:L177" si="116">J178+J179</f>
        <v>0</v>
      </c>
      <c r="K177" s="39">
        <f t="shared" si="116"/>
        <v>1</v>
      </c>
      <c r="L177" s="39">
        <f t="shared" si="116"/>
        <v>0</v>
      </c>
      <c r="M177" s="211">
        <f t="shared" si="95"/>
        <v>21</v>
      </c>
      <c r="N177" s="211">
        <f t="shared" si="96"/>
        <v>0</v>
      </c>
      <c r="O177" s="212">
        <f>O178+O179</f>
        <v>0</v>
      </c>
      <c r="P177" s="212">
        <f t="shared" ref="P177:Q177" si="117">P178+P179</f>
        <v>0</v>
      </c>
      <c r="Q177" s="212">
        <f t="shared" si="117"/>
        <v>0</v>
      </c>
      <c r="R177" s="211">
        <f t="shared" si="81"/>
        <v>21</v>
      </c>
      <c r="S177" s="212">
        <f>S178+S179</f>
        <v>16</v>
      </c>
      <c r="T177" s="212">
        <f t="shared" ref="T177:V177" si="118">T178+T179</f>
        <v>0</v>
      </c>
      <c r="U177" s="212">
        <f t="shared" si="118"/>
        <v>5</v>
      </c>
      <c r="V177" s="212">
        <f t="shared" si="118"/>
        <v>0</v>
      </c>
    </row>
    <row r="178" spans="1:22" ht="33.75" customHeight="1">
      <c r="A178" s="46"/>
      <c r="B178" s="20" t="s">
        <v>150</v>
      </c>
      <c r="C178" s="42">
        <f t="shared" si="77"/>
        <v>12</v>
      </c>
      <c r="D178" s="42">
        <f t="shared" si="92"/>
        <v>12</v>
      </c>
      <c r="E178" s="42">
        <v>9</v>
      </c>
      <c r="F178" s="42">
        <v>3</v>
      </c>
      <c r="G178" s="42"/>
      <c r="H178" s="42">
        <f t="shared" si="83"/>
        <v>0</v>
      </c>
      <c r="I178" s="42"/>
      <c r="J178" s="42"/>
      <c r="K178" s="42"/>
      <c r="L178" s="42"/>
      <c r="M178" s="212">
        <f t="shared" si="95"/>
        <v>0</v>
      </c>
      <c r="N178" s="212">
        <f t="shared" si="96"/>
        <v>0</v>
      </c>
      <c r="O178" s="212"/>
      <c r="P178" s="212"/>
      <c r="Q178" s="212"/>
      <c r="R178" s="212">
        <f t="shared" si="81"/>
        <v>0</v>
      </c>
      <c r="S178" s="212"/>
      <c r="T178" s="212"/>
      <c r="U178" s="212"/>
      <c r="V178" s="212"/>
    </row>
    <row r="179" spans="1:22" ht="31.5" customHeight="1">
      <c r="A179" s="46"/>
      <c r="B179" s="20" t="s">
        <v>145</v>
      </c>
      <c r="C179" s="42">
        <f t="shared" si="77"/>
        <v>15</v>
      </c>
      <c r="D179" s="42">
        <f t="shared" si="92"/>
        <v>0</v>
      </c>
      <c r="E179" s="42"/>
      <c r="F179" s="42"/>
      <c r="G179" s="42"/>
      <c r="H179" s="42">
        <f t="shared" si="83"/>
        <v>15</v>
      </c>
      <c r="I179" s="42">
        <v>14</v>
      </c>
      <c r="J179" s="42"/>
      <c r="K179" s="42">
        <v>1</v>
      </c>
      <c r="L179" s="42"/>
      <c r="M179" s="212">
        <f t="shared" si="95"/>
        <v>21</v>
      </c>
      <c r="N179" s="212">
        <f t="shared" si="96"/>
        <v>0</v>
      </c>
      <c r="O179" s="212"/>
      <c r="P179" s="212"/>
      <c r="Q179" s="212"/>
      <c r="R179" s="212">
        <f t="shared" si="81"/>
        <v>21</v>
      </c>
      <c r="S179" s="212">
        <v>16</v>
      </c>
      <c r="T179" s="212"/>
      <c r="U179" s="212">
        <v>5</v>
      </c>
      <c r="V179" s="212"/>
    </row>
    <row r="180" spans="1:22" ht="26.25" customHeight="1">
      <c r="A180" s="46">
        <v>5</v>
      </c>
      <c r="B180" s="19" t="s">
        <v>151</v>
      </c>
      <c r="C180" s="39">
        <f t="shared" si="77"/>
        <v>23</v>
      </c>
      <c r="D180" s="39">
        <f t="shared" si="92"/>
        <v>10</v>
      </c>
      <c r="E180" s="39">
        <f>E181+E182</f>
        <v>9</v>
      </c>
      <c r="F180" s="39">
        <f t="shared" ref="F180:G180" si="119">F181+F182</f>
        <v>1</v>
      </c>
      <c r="G180" s="39">
        <f t="shared" si="119"/>
        <v>0</v>
      </c>
      <c r="H180" s="39">
        <f t="shared" si="83"/>
        <v>13</v>
      </c>
      <c r="I180" s="39">
        <f>I181+I182</f>
        <v>12</v>
      </c>
      <c r="J180" s="39">
        <f t="shared" ref="J180:L180" si="120">J181+J182</f>
        <v>0</v>
      </c>
      <c r="K180" s="39">
        <f t="shared" si="120"/>
        <v>1</v>
      </c>
      <c r="L180" s="39">
        <f t="shared" si="120"/>
        <v>0</v>
      </c>
      <c r="M180" s="211">
        <f t="shared" si="95"/>
        <v>20</v>
      </c>
      <c r="N180" s="211">
        <f t="shared" si="96"/>
        <v>20</v>
      </c>
      <c r="O180" s="212">
        <f>O181+O182</f>
        <v>17</v>
      </c>
      <c r="P180" s="212">
        <f t="shared" ref="P180:Q180" si="121">P181+P182</f>
        <v>3</v>
      </c>
      <c r="Q180" s="212">
        <f t="shared" si="121"/>
        <v>0</v>
      </c>
      <c r="R180" s="211">
        <f t="shared" si="81"/>
        <v>0</v>
      </c>
      <c r="S180" s="212">
        <f>S182+S181</f>
        <v>0</v>
      </c>
      <c r="T180" s="212">
        <f t="shared" ref="T180:V180" si="122">T182+T181</f>
        <v>0</v>
      </c>
      <c r="U180" s="212">
        <f t="shared" si="122"/>
        <v>0</v>
      </c>
      <c r="V180" s="212">
        <f t="shared" si="122"/>
        <v>0</v>
      </c>
    </row>
    <row r="181" spans="1:22" ht="33" customHeight="1">
      <c r="A181" s="46"/>
      <c r="B181" s="8" t="s">
        <v>150</v>
      </c>
      <c r="C181" s="42">
        <f t="shared" si="77"/>
        <v>10</v>
      </c>
      <c r="D181" s="42">
        <f t="shared" si="92"/>
        <v>10</v>
      </c>
      <c r="E181" s="42">
        <v>9</v>
      </c>
      <c r="F181" s="42">
        <v>1</v>
      </c>
      <c r="G181" s="42"/>
      <c r="H181" s="42">
        <f t="shared" si="83"/>
        <v>0</v>
      </c>
      <c r="I181" s="42"/>
      <c r="J181" s="42"/>
      <c r="K181" s="42"/>
      <c r="L181" s="42"/>
      <c r="M181" s="212">
        <f t="shared" si="95"/>
        <v>0</v>
      </c>
      <c r="N181" s="212">
        <f t="shared" si="96"/>
        <v>0</v>
      </c>
      <c r="O181" s="212"/>
      <c r="P181" s="212"/>
      <c r="Q181" s="212"/>
      <c r="R181" s="212">
        <f t="shared" si="81"/>
        <v>0</v>
      </c>
      <c r="S181" s="212"/>
      <c r="T181" s="212"/>
      <c r="U181" s="212"/>
      <c r="V181" s="212"/>
    </row>
    <row r="182" spans="1:22" ht="33.75" customHeight="1">
      <c r="A182" s="46"/>
      <c r="B182" s="8" t="s">
        <v>145</v>
      </c>
      <c r="C182" s="42">
        <f t="shared" si="77"/>
        <v>13</v>
      </c>
      <c r="D182" s="42">
        <f t="shared" si="92"/>
        <v>0</v>
      </c>
      <c r="E182" s="42"/>
      <c r="F182" s="42"/>
      <c r="G182" s="42"/>
      <c r="H182" s="42">
        <f t="shared" si="83"/>
        <v>13</v>
      </c>
      <c r="I182" s="42">
        <v>12</v>
      </c>
      <c r="J182" s="42"/>
      <c r="K182" s="42">
        <v>1</v>
      </c>
      <c r="L182" s="42"/>
      <c r="M182" s="212">
        <f t="shared" si="95"/>
        <v>20</v>
      </c>
      <c r="N182" s="212">
        <f t="shared" si="96"/>
        <v>20</v>
      </c>
      <c r="O182" s="212">
        <v>17</v>
      </c>
      <c r="P182" s="212">
        <v>3</v>
      </c>
      <c r="Q182" s="212"/>
      <c r="R182" s="212">
        <f t="shared" si="81"/>
        <v>0</v>
      </c>
      <c r="S182" s="212"/>
      <c r="T182" s="212"/>
      <c r="U182" s="212"/>
      <c r="V182" s="212"/>
    </row>
    <row r="183" spans="1:22" ht="26.25" customHeight="1">
      <c r="A183" s="46">
        <v>6</v>
      </c>
      <c r="B183" s="19" t="s">
        <v>152</v>
      </c>
      <c r="C183" s="39">
        <f t="shared" si="77"/>
        <v>21</v>
      </c>
      <c r="D183" s="39">
        <f t="shared" si="92"/>
        <v>21</v>
      </c>
      <c r="E183" s="39">
        <f>E184+E185</f>
        <v>18</v>
      </c>
      <c r="F183" s="39">
        <f t="shared" ref="F183:G183" si="123">F184+F185</f>
        <v>3</v>
      </c>
      <c r="G183" s="39">
        <f t="shared" si="123"/>
        <v>0</v>
      </c>
      <c r="H183" s="39">
        <f t="shared" si="83"/>
        <v>0</v>
      </c>
      <c r="I183" s="39">
        <f>I184+I185</f>
        <v>0</v>
      </c>
      <c r="J183" s="39">
        <f t="shared" ref="J183:L183" si="124">J184+J185</f>
        <v>0</v>
      </c>
      <c r="K183" s="39">
        <f t="shared" si="124"/>
        <v>0</v>
      </c>
      <c r="L183" s="39">
        <f t="shared" si="124"/>
        <v>0</v>
      </c>
      <c r="M183" s="211">
        <f t="shared" si="95"/>
        <v>18</v>
      </c>
      <c r="N183" s="211">
        <f t="shared" si="96"/>
        <v>18</v>
      </c>
      <c r="O183" s="212">
        <f>O184+O185</f>
        <v>15</v>
      </c>
      <c r="P183" s="212">
        <f t="shared" ref="P183:Q183" si="125">P184+P185</f>
        <v>3</v>
      </c>
      <c r="Q183" s="212">
        <f t="shared" si="125"/>
        <v>0</v>
      </c>
      <c r="R183" s="211">
        <f t="shared" si="81"/>
        <v>0</v>
      </c>
      <c r="S183" s="212">
        <f>S184+S185</f>
        <v>0</v>
      </c>
      <c r="T183" s="212">
        <f t="shared" ref="T183:V183" si="126">T184+T185</f>
        <v>0</v>
      </c>
      <c r="U183" s="212">
        <f t="shared" si="126"/>
        <v>0</v>
      </c>
      <c r="V183" s="212">
        <f t="shared" si="126"/>
        <v>0</v>
      </c>
    </row>
    <row r="184" spans="1:22" ht="27" customHeight="1">
      <c r="A184" s="46"/>
      <c r="B184" s="8" t="s">
        <v>153</v>
      </c>
      <c r="C184" s="42">
        <f t="shared" si="77"/>
        <v>9</v>
      </c>
      <c r="D184" s="42">
        <f t="shared" si="92"/>
        <v>9</v>
      </c>
      <c r="E184" s="42">
        <v>8</v>
      </c>
      <c r="F184" s="42">
        <v>1</v>
      </c>
      <c r="G184" s="42"/>
      <c r="H184" s="42">
        <f t="shared" si="83"/>
        <v>0</v>
      </c>
      <c r="I184" s="42"/>
      <c r="J184" s="42"/>
      <c r="K184" s="42"/>
      <c r="L184" s="42"/>
      <c r="M184" s="212">
        <f t="shared" si="95"/>
        <v>0</v>
      </c>
      <c r="N184" s="212">
        <f t="shared" si="96"/>
        <v>0</v>
      </c>
      <c r="O184" s="212"/>
      <c r="P184" s="212"/>
      <c r="Q184" s="212"/>
      <c r="R184" s="212">
        <f t="shared" si="81"/>
        <v>0</v>
      </c>
      <c r="S184" s="212"/>
      <c r="T184" s="212"/>
      <c r="U184" s="212"/>
      <c r="V184" s="212"/>
    </row>
    <row r="185" spans="1:22" ht="33" customHeight="1">
      <c r="A185" s="46"/>
      <c r="B185" s="8" t="s">
        <v>145</v>
      </c>
      <c r="C185" s="42">
        <f t="shared" si="77"/>
        <v>12</v>
      </c>
      <c r="D185" s="42">
        <f t="shared" si="92"/>
        <v>12</v>
      </c>
      <c r="E185" s="42">
        <v>10</v>
      </c>
      <c r="F185" s="42">
        <v>2</v>
      </c>
      <c r="G185" s="42"/>
      <c r="H185" s="42">
        <f t="shared" si="83"/>
        <v>0</v>
      </c>
      <c r="I185" s="42"/>
      <c r="J185" s="42"/>
      <c r="K185" s="42"/>
      <c r="L185" s="42"/>
      <c r="M185" s="212">
        <f t="shared" si="95"/>
        <v>18</v>
      </c>
      <c r="N185" s="212">
        <f t="shared" si="96"/>
        <v>18</v>
      </c>
      <c r="O185" s="212">
        <v>15</v>
      </c>
      <c r="P185" s="212">
        <v>3</v>
      </c>
      <c r="Q185" s="212"/>
      <c r="R185" s="212">
        <f t="shared" si="81"/>
        <v>0</v>
      </c>
      <c r="S185" s="212"/>
      <c r="T185" s="212"/>
      <c r="U185" s="212"/>
      <c r="V185" s="212"/>
    </row>
    <row r="186" spans="1:22" ht="18" customHeight="1">
      <c r="A186" s="46">
        <v>7</v>
      </c>
      <c r="B186" s="19" t="s">
        <v>154</v>
      </c>
      <c r="C186" s="39">
        <f t="shared" si="77"/>
        <v>23</v>
      </c>
      <c r="D186" s="39">
        <f t="shared" si="92"/>
        <v>23</v>
      </c>
      <c r="E186" s="39">
        <f>E187+E188</f>
        <v>18</v>
      </c>
      <c r="F186" s="39">
        <f t="shared" ref="F186:G186" si="127">F187+F188</f>
        <v>5</v>
      </c>
      <c r="G186" s="39">
        <f t="shared" si="127"/>
        <v>0</v>
      </c>
      <c r="H186" s="39">
        <f t="shared" si="83"/>
        <v>0</v>
      </c>
      <c r="I186" s="39">
        <f>I187+I188</f>
        <v>0</v>
      </c>
      <c r="J186" s="39">
        <f t="shared" ref="J186:L186" si="128">J187+J188</f>
        <v>0</v>
      </c>
      <c r="K186" s="39">
        <f t="shared" si="128"/>
        <v>0</v>
      </c>
      <c r="L186" s="39">
        <f t="shared" si="128"/>
        <v>0</v>
      </c>
      <c r="M186" s="211">
        <f t="shared" si="95"/>
        <v>15</v>
      </c>
      <c r="N186" s="211">
        <f t="shared" si="96"/>
        <v>15</v>
      </c>
      <c r="O186" s="212">
        <f>O187+O188</f>
        <v>11</v>
      </c>
      <c r="P186" s="212">
        <f t="shared" ref="P186:Q186" si="129">P187+P188</f>
        <v>4</v>
      </c>
      <c r="Q186" s="212">
        <f t="shared" si="129"/>
        <v>0</v>
      </c>
      <c r="R186" s="211">
        <f t="shared" si="81"/>
        <v>0</v>
      </c>
      <c r="S186" s="212">
        <f>S187+S188</f>
        <v>0</v>
      </c>
      <c r="T186" s="212">
        <f t="shared" ref="T186:V186" si="130">T187+T188</f>
        <v>0</v>
      </c>
      <c r="U186" s="212">
        <f t="shared" si="130"/>
        <v>0</v>
      </c>
      <c r="V186" s="212">
        <f t="shared" si="130"/>
        <v>0</v>
      </c>
    </row>
    <row r="187" spans="1:22" ht="32.25" customHeight="1">
      <c r="A187" s="46"/>
      <c r="B187" s="20" t="s">
        <v>150</v>
      </c>
      <c r="C187" s="42">
        <f t="shared" si="77"/>
        <v>11</v>
      </c>
      <c r="D187" s="42">
        <f t="shared" si="92"/>
        <v>11</v>
      </c>
      <c r="E187" s="42">
        <v>9</v>
      </c>
      <c r="F187" s="42">
        <v>2</v>
      </c>
      <c r="G187" s="42"/>
      <c r="H187" s="42">
        <f t="shared" si="83"/>
        <v>0</v>
      </c>
      <c r="I187" s="42"/>
      <c r="J187" s="42"/>
      <c r="K187" s="42"/>
      <c r="L187" s="42"/>
      <c r="M187" s="212">
        <f t="shared" si="95"/>
        <v>0</v>
      </c>
      <c r="N187" s="212">
        <f t="shared" si="96"/>
        <v>0</v>
      </c>
      <c r="O187" s="212"/>
      <c r="P187" s="212"/>
      <c r="Q187" s="212"/>
      <c r="R187" s="212">
        <f t="shared" si="81"/>
        <v>0</v>
      </c>
      <c r="S187" s="212"/>
      <c r="T187" s="212"/>
      <c r="U187" s="212"/>
      <c r="V187" s="212"/>
    </row>
    <row r="188" spans="1:22" ht="33" customHeight="1">
      <c r="A188" s="46"/>
      <c r="B188" s="20" t="s">
        <v>148</v>
      </c>
      <c r="C188" s="42">
        <f t="shared" si="77"/>
        <v>12</v>
      </c>
      <c r="D188" s="42">
        <f t="shared" si="92"/>
        <v>12</v>
      </c>
      <c r="E188" s="42">
        <v>9</v>
      </c>
      <c r="F188" s="42">
        <v>3</v>
      </c>
      <c r="G188" s="42"/>
      <c r="H188" s="42">
        <f t="shared" si="83"/>
        <v>0</v>
      </c>
      <c r="I188" s="42"/>
      <c r="J188" s="42"/>
      <c r="K188" s="42"/>
      <c r="L188" s="42"/>
      <c r="M188" s="212">
        <f t="shared" si="95"/>
        <v>15</v>
      </c>
      <c r="N188" s="212">
        <f t="shared" si="96"/>
        <v>15</v>
      </c>
      <c r="O188" s="212">
        <v>11</v>
      </c>
      <c r="P188" s="212">
        <v>4</v>
      </c>
      <c r="Q188" s="212"/>
      <c r="R188" s="212">
        <f t="shared" si="81"/>
        <v>0</v>
      </c>
      <c r="S188" s="212"/>
      <c r="T188" s="212"/>
      <c r="U188" s="212"/>
      <c r="V188" s="212"/>
    </row>
    <row r="189" spans="1:22" ht="26.25" customHeight="1">
      <c r="A189" s="46">
        <v>8</v>
      </c>
      <c r="B189" s="19" t="s">
        <v>155</v>
      </c>
      <c r="C189" s="39">
        <f t="shared" si="77"/>
        <v>25</v>
      </c>
      <c r="D189" s="39">
        <f t="shared" si="92"/>
        <v>25</v>
      </c>
      <c r="E189" s="39">
        <f>E190+E191</f>
        <v>20</v>
      </c>
      <c r="F189" s="39">
        <f t="shared" ref="F189:G189" si="131">F190+F191</f>
        <v>5</v>
      </c>
      <c r="G189" s="39">
        <f t="shared" si="131"/>
        <v>0</v>
      </c>
      <c r="H189" s="39">
        <f t="shared" si="83"/>
        <v>0</v>
      </c>
      <c r="I189" s="39">
        <f>I190+I191</f>
        <v>0</v>
      </c>
      <c r="J189" s="39">
        <f t="shared" ref="J189:L189" si="132">J190+J191</f>
        <v>0</v>
      </c>
      <c r="K189" s="39">
        <f t="shared" si="132"/>
        <v>0</v>
      </c>
      <c r="L189" s="39">
        <f t="shared" si="132"/>
        <v>0</v>
      </c>
      <c r="M189" s="211">
        <f t="shared" si="95"/>
        <v>24</v>
      </c>
      <c r="N189" s="211">
        <f t="shared" si="96"/>
        <v>24</v>
      </c>
      <c r="O189" s="212">
        <f>O190+O191</f>
        <v>20</v>
      </c>
      <c r="P189" s="212">
        <f t="shared" ref="P189:Q189" si="133">P190+P191</f>
        <v>4</v>
      </c>
      <c r="Q189" s="212">
        <f t="shared" si="133"/>
        <v>0</v>
      </c>
      <c r="R189" s="211">
        <f t="shared" si="81"/>
        <v>0</v>
      </c>
      <c r="S189" s="212">
        <f>S190+S191</f>
        <v>0</v>
      </c>
      <c r="T189" s="212">
        <f t="shared" ref="T189:V189" si="134">T190+T191</f>
        <v>0</v>
      </c>
      <c r="U189" s="212">
        <f t="shared" si="134"/>
        <v>0</v>
      </c>
      <c r="V189" s="212">
        <f t="shared" si="134"/>
        <v>0</v>
      </c>
    </row>
    <row r="190" spans="1:22" ht="18" customHeight="1">
      <c r="A190" s="46"/>
      <c r="B190" s="64" t="s">
        <v>156</v>
      </c>
      <c r="C190" s="42">
        <f t="shared" si="77"/>
        <v>12</v>
      </c>
      <c r="D190" s="42">
        <f t="shared" si="92"/>
        <v>12</v>
      </c>
      <c r="E190" s="42">
        <v>10</v>
      </c>
      <c r="F190" s="42">
        <v>2</v>
      </c>
      <c r="G190" s="42"/>
      <c r="H190" s="42">
        <f t="shared" si="83"/>
        <v>0</v>
      </c>
      <c r="I190" s="42"/>
      <c r="J190" s="42"/>
      <c r="K190" s="42"/>
      <c r="L190" s="42"/>
      <c r="M190" s="212">
        <f t="shared" si="95"/>
        <v>0</v>
      </c>
      <c r="N190" s="212">
        <f t="shared" si="96"/>
        <v>0</v>
      </c>
      <c r="O190" s="212"/>
      <c r="P190" s="212"/>
      <c r="Q190" s="212"/>
      <c r="R190" s="212">
        <f t="shared" si="81"/>
        <v>0</v>
      </c>
      <c r="S190" s="212"/>
      <c r="T190" s="212"/>
      <c r="U190" s="212"/>
      <c r="V190" s="212"/>
    </row>
    <row r="191" spans="1:22" ht="24">
      <c r="A191" s="46"/>
      <c r="B191" s="8" t="s">
        <v>148</v>
      </c>
      <c r="C191" s="42">
        <f t="shared" si="77"/>
        <v>13</v>
      </c>
      <c r="D191" s="42">
        <f t="shared" si="92"/>
        <v>13</v>
      </c>
      <c r="E191" s="42">
        <v>10</v>
      </c>
      <c r="F191" s="42">
        <v>3</v>
      </c>
      <c r="G191" s="42"/>
      <c r="H191" s="42">
        <f t="shared" si="83"/>
        <v>0</v>
      </c>
      <c r="I191" s="42"/>
      <c r="J191" s="42"/>
      <c r="K191" s="42"/>
      <c r="L191" s="42"/>
      <c r="M191" s="212">
        <f t="shared" si="95"/>
        <v>24</v>
      </c>
      <c r="N191" s="212">
        <f t="shared" si="96"/>
        <v>24</v>
      </c>
      <c r="O191" s="212">
        <v>20</v>
      </c>
      <c r="P191" s="212">
        <v>4</v>
      </c>
      <c r="Q191" s="212"/>
      <c r="R191" s="212">
        <f t="shared" si="81"/>
        <v>0</v>
      </c>
      <c r="S191" s="212"/>
      <c r="T191" s="212"/>
      <c r="U191" s="212"/>
      <c r="V191" s="212"/>
    </row>
    <row r="192" spans="1:22" ht="18" customHeight="1">
      <c r="A192" s="46">
        <v>9</v>
      </c>
      <c r="B192" s="19" t="s">
        <v>157</v>
      </c>
      <c r="C192" s="39">
        <f t="shared" si="77"/>
        <v>1</v>
      </c>
      <c r="D192" s="39">
        <f t="shared" si="92"/>
        <v>1</v>
      </c>
      <c r="E192" s="39">
        <f>E193</f>
        <v>1</v>
      </c>
      <c r="F192" s="39">
        <f t="shared" ref="F192:G192" si="135">F193</f>
        <v>0</v>
      </c>
      <c r="G192" s="39">
        <f t="shared" si="135"/>
        <v>0</v>
      </c>
      <c r="H192" s="39">
        <f t="shared" si="83"/>
        <v>0</v>
      </c>
      <c r="I192" s="39">
        <f>I193</f>
        <v>0</v>
      </c>
      <c r="J192" s="39">
        <f t="shared" ref="J192:L192" si="136">J193</f>
        <v>0</v>
      </c>
      <c r="K192" s="39">
        <f t="shared" si="136"/>
        <v>0</v>
      </c>
      <c r="L192" s="39">
        <f t="shared" si="136"/>
        <v>0</v>
      </c>
      <c r="M192" s="211">
        <f t="shared" si="95"/>
        <v>1</v>
      </c>
      <c r="N192" s="211">
        <f t="shared" si="96"/>
        <v>1</v>
      </c>
      <c r="O192" s="212">
        <f>O193</f>
        <v>1</v>
      </c>
      <c r="P192" s="212">
        <f t="shared" ref="P192:Q192" si="137">P193</f>
        <v>0</v>
      </c>
      <c r="Q192" s="212">
        <f t="shared" si="137"/>
        <v>0</v>
      </c>
      <c r="R192" s="211">
        <f t="shared" si="81"/>
        <v>0</v>
      </c>
      <c r="S192" s="212">
        <f>S193</f>
        <v>0</v>
      </c>
      <c r="T192" s="212">
        <f t="shared" ref="T192:V192" si="138">T193</f>
        <v>0</v>
      </c>
      <c r="U192" s="212">
        <f t="shared" si="138"/>
        <v>0</v>
      </c>
      <c r="V192" s="212">
        <f t="shared" si="138"/>
        <v>0</v>
      </c>
    </row>
    <row r="193" spans="1:22" ht="18" customHeight="1">
      <c r="A193" s="46"/>
      <c r="B193" s="8" t="s">
        <v>158</v>
      </c>
      <c r="C193" s="42">
        <f t="shared" si="77"/>
        <v>1</v>
      </c>
      <c r="D193" s="42">
        <f t="shared" si="92"/>
        <v>1</v>
      </c>
      <c r="E193" s="42">
        <v>1</v>
      </c>
      <c r="F193" s="42"/>
      <c r="G193" s="42"/>
      <c r="H193" s="42">
        <f t="shared" si="83"/>
        <v>0</v>
      </c>
      <c r="I193" s="42"/>
      <c r="J193" s="42"/>
      <c r="K193" s="42"/>
      <c r="L193" s="42"/>
      <c r="M193" s="212">
        <f t="shared" si="95"/>
        <v>1</v>
      </c>
      <c r="N193" s="212">
        <f t="shared" si="96"/>
        <v>1</v>
      </c>
      <c r="O193" s="212">
        <v>1</v>
      </c>
      <c r="P193" s="212"/>
      <c r="Q193" s="212"/>
      <c r="R193" s="212">
        <f t="shared" si="81"/>
        <v>0</v>
      </c>
      <c r="S193" s="212"/>
      <c r="T193" s="212"/>
      <c r="U193" s="212"/>
      <c r="V193" s="212"/>
    </row>
    <row r="194" spans="1:22" ht="18" customHeight="1">
      <c r="A194" s="46">
        <v>10</v>
      </c>
      <c r="B194" s="19" t="s">
        <v>159</v>
      </c>
      <c r="C194" s="39">
        <f t="shared" si="77"/>
        <v>23</v>
      </c>
      <c r="D194" s="39">
        <f t="shared" si="92"/>
        <v>23</v>
      </c>
      <c r="E194" s="39">
        <f>SUM(E195:E200)</f>
        <v>23</v>
      </c>
      <c r="F194" s="39">
        <f t="shared" ref="F194:G194" si="139">SUM(F195:F200)</f>
        <v>0</v>
      </c>
      <c r="G194" s="39">
        <f t="shared" si="139"/>
        <v>0</v>
      </c>
      <c r="H194" s="39">
        <f t="shared" si="83"/>
        <v>0</v>
      </c>
      <c r="I194" s="39">
        <f>SUM(I195:I200)</f>
        <v>0</v>
      </c>
      <c r="J194" s="39">
        <f t="shared" ref="J194:L194" si="140">SUM(J195:J200)</f>
        <v>0</v>
      </c>
      <c r="K194" s="39">
        <f t="shared" si="140"/>
        <v>0</v>
      </c>
      <c r="L194" s="39">
        <f t="shared" si="140"/>
        <v>0</v>
      </c>
      <c r="M194" s="211">
        <f t="shared" si="95"/>
        <v>26</v>
      </c>
      <c r="N194" s="211">
        <f t="shared" si="96"/>
        <v>26</v>
      </c>
      <c r="O194" s="212">
        <f>SUM(O195:O200)</f>
        <v>26</v>
      </c>
      <c r="P194" s="212">
        <f t="shared" ref="P194:Q194" si="141">SUM(P195:P200)</f>
        <v>0</v>
      </c>
      <c r="Q194" s="212">
        <f t="shared" si="141"/>
        <v>0</v>
      </c>
      <c r="R194" s="211">
        <f t="shared" si="81"/>
        <v>0</v>
      </c>
      <c r="S194" s="212">
        <f>SUM(S195:S200)</f>
        <v>0</v>
      </c>
      <c r="T194" s="212">
        <f t="shared" ref="T194:V194" si="142">SUM(T195:T200)</f>
        <v>0</v>
      </c>
      <c r="U194" s="212">
        <f t="shared" si="142"/>
        <v>0</v>
      </c>
      <c r="V194" s="212">
        <f t="shared" si="142"/>
        <v>0</v>
      </c>
    </row>
    <row r="195" spans="1:22" ht="18" customHeight="1">
      <c r="A195" s="46"/>
      <c r="B195" s="8" t="s">
        <v>160</v>
      </c>
      <c r="C195" s="42">
        <f t="shared" si="77"/>
        <v>5</v>
      </c>
      <c r="D195" s="42">
        <f t="shared" si="92"/>
        <v>5</v>
      </c>
      <c r="E195" s="42">
        <v>5</v>
      </c>
      <c r="F195" s="42"/>
      <c r="G195" s="42"/>
      <c r="H195" s="42">
        <f t="shared" si="83"/>
        <v>0</v>
      </c>
      <c r="I195" s="42"/>
      <c r="J195" s="42"/>
      <c r="K195" s="42"/>
      <c r="L195" s="42"/>
      <c r="M195" s="212">
        <f t="shared" si="95"/>
        <v>5</v>
      </c>
      <c r="N195" s="212">
        <f t="shared" si="96"/>
        <v>5</v>
      </c>
      <c r="O195" s="212">
        <v>5</v>
      </c>
      <c r="P195" s="212"/>
      <c r="Q195" s="212"/>
      <c r="R195" s="212">
        <f t="shared" si="81"/>
        <v>0</v>
      </c>
      <c r="S195" s="212"/>
      <c r="T195" s="212"/>
      <c r="U195" s="212"/>
      <c r="V195" s="212"/>
    </row>
    <row r="196" spans="1:22" ht="18" customHeight="1">
      <c r="A196" s="46"/>
      <c r="B196" s="8" t="s">
        <v>161</v>
      </c>
      <c r="C196" s="42">
        <f t="shared" si="77"/>
        <v>4</v>
      </c>
      <c r="D196" s="42">
        <f t="shared" si="92"/>
        <v>4</v>
      </c>
      <c r="E196" s="42">
        <v>4</v>
      </c>
      <c r="F196" s="42"/>
      <c r="G196" s="42"/>
      <c r="H196" s="42">
        <f t="shared" si="83"/>
        <v>0</v>
      </c>
      <c r="I196" s="42"/>
      <c r="J196" s="42"/>
      <c r="K196" s="42"/>
      <c r="L196" s="42"/>
      <c r="M196" s="212">
        <f t="shared" si="95"/>
        <v>4</v>
      </c>
      <c r="N196" s="212">
        <f t="shared" si="96"/>
        <v>4</v>
      </c>
      <c r="O196" s="212">
        <v>4</v>
      </c>
      <c r="P196" s="212"/>
      <c r="Q196" s="212"/>
      <c r="R196" s="212">
        <f t="shared" si="81"/>
        <v>0</v>
      </c>
      <c r="S196" s="212"/>
      <c r="T196" s="212"/>
      <c r="U196" s="212"/>
      <c r="V196" s="212"/>
    </row>
    <row r="197" spans="1:22" ht="18" customHeight="1">
      <c r="A197" s="46"/>
      <c r="B197" s="8" t="s">
        <v>162</v>
      </c>
      <c r="C197" s="42">
        <f t="shared" si="77"/>
        <v>4</v>
      </c>
      <c r="D197" s="42">
        <f t="shared" si="92"/>
        <v>4</v>
      </c>
      <c r="E197" s="42">
        <v>4</v>
      </c>
      <c r="F197" s="42"/>
      <c r="G197" s="42"/>
      <c r="H197" s="42">
        <f t="shared" si="83"/>
        <v>0</v>
      </c>
      <c r="I197" s="42"/>
      <c r="J197" s="42"/>
      <c r="K197" s="42"/>
      <c r="L197" s="42"/>
      <c r="M197" s="212">
        <f t="shared" si="95"/>
        <v>4</v>
      </c>
      <c r="N197" s="212">
        <f t="shared" si="96"/>
        <v>4</v>
      </c>
      <c r="O197" s="212">
        <v>4</v>
      </c>
      <c r="P197" s="212"/>
      <c r="Q197" s="212"/>
      <c r="R197" s="212">
        <f t="shared" si="81"/>
        <v>0</v>
      </c>
      <c r="S197" s="212"/>
      <c r="T197" s="212"/>
      <c r="U197" s="212"/>
      <c r="V197" s="212"/>
    </row>
    <row r="198" spans="1:22" s="31" customFormat="1" ht="40.5" customHeight="1">
      <c r="A198" s="46"/>
      <c r="B198" s="8" t="s">
        <v>163</v>
      </c>
      <c r="C198" s="42">
        <f t="shared" si="77"/>
        <v>4</v>
      </c>
      <c r="D198" s="42">
        <f t="shared" si="92"/>
        <v>4</v>
      </c>
      <c r="E198" s="42">
        <v>4</v>
      </c>
      <c r="F198" s="42"/>
      <c r="G198" s="42"/>
      <c r="H198" s="42">
        <f t="shared" si="83"/>
        <v>0</v>
      </c>
      <c r="I198" s="42"/>
      <c r="J198" s="42"/>
      <c r="K198" s="42"/>
      <c r="L198" s="42"/>
      <c r="M198" s="212">
        <f t="shared" si="95"/>
        <v>4</v>
      </c>
      <c r="N198" s="212">
        <f t="shared" si="96"/>
        <v>4</v>
      </c>
      <c r="O198" s="212">
        <v>4</v>
      </c>
      <c r="P198" s="212"/>
      <c r="Q198" s="212"/>
      <c r="R198" s="212">
        <f t="shared" si="81"/>
        <v>0</v>
      </c>
      <c r="S198" s="212"/>
      <c r="T198" s="212"/>
      <c r="U198" s="212"/>
      <c r="V198" s="212"/>
    </row>
    <row r="199" spans="1:22">
      <c r="A199" s="46"/>
      <c r="B199" s="8" t="s">
        <v>164</v>
      </c>
      <c r="C199" s="42">
        <f t="shared" si="77"/>
        <v>5</v>
      </c>
      <c r="D199" s="42">
        <f t="shared" si="92"/>
        <v>5</v>
      </c>
      <c r="E199" s="42">
        <v>5</v>
      </c>
      <c r="F199" s="42"/>
      <c r="G199" s="42"/>
      <c r="H199" s="42">
        <f t="shared" si="83"/>
        <v>0</v>
      </c>
      <c r="I199" s="42"/>
      <c r="J199" s="42"/>
      <c r="K199" s="42"/>
      <c r="L199" s="42"/>
      <c r="M199" s="212">
        <f t="shared" si="95"/>
        <v>5</v>
      </c>
      <c r="N199" s="212">
        <f t="shared" si="96"/>
        <v>5</v>
      </c>
      <c r="O199" s="212">
        <v>5</v>
      </c>
      <c r="P199" s="212"/>
      <c r="Q199" s="212"/>
      <c r="R199" s="212">
        <f t="shared" si="81"/>
        <v>0</v>
      </c>
      <c r="S199" s="212"/>
      <c r="T199" s="212"/>
      <c r="U199" s="212"/>
      <c r="V199" s="212"/>
    </row>
    <row r="200" spans="1:22">
      <c r="A200" s="46"/>
      <c r="B200" s="8" t="s">
        <v>165</v>
      </c>
      <c r="C200" s="42">
        <f t="shared" si="77"/>
        <v>1</v>
      </c>
      <c r="D200" s="42">
        <f t="shared" si="92"/>
        <v>1</v>
      </c>
      <c r="E200" s="42">
        <v>1</v>
      </c>
      <c r="F200" s="42"/>
      <c r="G200" s="42"/>
      <c r="H200" s="42">
        <f t="shared" si="83"/>
        <v>0</v>
      </c>
      <c r="I200" s="42"/>
      <c r="J200" s="42"/>
      <c r="K200" s="42"/>
      <c r="L200" s="42"/>
      <c r="M200" s="212">
        <f t="shared" si="95"/>
        <v>4</v>
      </c>
      <c r="N200" s="212">
        <f t="shared" si="96"/>
        <v>4</v>
      </c>
      <c r="O200" s="212">
        <v>4</v>
      </c>
      <c r="P200" s="212"/>
      <c r="Q200" s="212"/>
      <c r="R200" s="212">
        <f t="shared" si="81"/>
        <v>0</v>
      </c>
      <c r="S200" s="212"/>
      <c r="T200" s="212"/>
      <c r="U200" s="212"/>
      <c r="V200" s="212"/>
    </row>
    <row r="201" spans="1:22" s="31" customFormat="1" ht="21.75" customHeight="1">
      <c r="A201" s="169" t="s">
        <v>375</v>
      </c>
      <c r="B201" s="163" t="s">
        <v>169</v>
      </c>
      <c r="C201" s="164">
        <f t="shared" si="77"/>
        <v>20</v>
      </c>
      <c r="D201" s="164">
        <f t="shared" si="92"/>
        <v>0</v>
      </c>
      <c r="E201" s="164">
        <f>E202+E203</f>
        <v>0</v>
      </c>
      <c r="F201" s="164">
        <f t="shared" ref="F201:G201" si="143">F202+F203</f>
        <v>0</v>
      </c>
      <c r="G201" s="164">
        <f t="shared" si="143"/>
        <v>0</v>
      </c>
      <c r="H201" s="164">
        <f t="shared" si="83"/>
        <v>20</v>
      </c>
      <c r="I201" s="164">
        <f>I202+I203</f>
        <v>20</v>
      </c>
      <c r="J201" s="164">
        <f t="shared" ref="J201:L201" si="144">J202+J203</f>
        <v>0</v>
      </c>
      <c r="K201" s="164">
        <f t="shared" si="144"/>
        <v>0</v>
      </c>
      <c r="L201" s="164">
        <f t="shared" si="144"/>
        <v>0</v>
      </c>
      <c r="M201" s="210">
        <f t="shared" si="95"/>
        <v>23</v>
      </c>
      <c r="N201" s="210">
        <f t="shared" si="96"/>
        <v>0</v>
      </c>
      <c r="O201" s="210">
        <f>O202+O203</f>
        <v>0</v>
      </c>
      <c r="P201" s="210">
        <f t="shared" ref="P201:Q201" si="145">P202+P203</f>
        <v>0</v>
      </c>
      <c r="Q201" s="210">
        <f t="shared" si="145"/>
        <v>0</v>
      </c>
      <c r="R201" s="210">
        <f t="shared" si="81"/>
        <v>23</v>
      </c>
      <c r="S201" s="210">
        <f>S202+S203</f>
        <v>23</v>
      </c>
      <c r="T201" s="210">
        <f t="shared" ref="T201:V201" si="146">T202+T203</f>
        <v>0</v>
      </c>
      <c r="U201" s="210">
        <f t="shared" si="146"/>
        <v>0</v>
      </c>
      <c r="V201" s="210">
        <f t="shared" si="146"/>
        <v>0</v>
      </c>
    </row>
    <row r="202" spans="1:22" ht="24">
      <c r="A202" s="46"/>
      <c r="B202" s="20" t="s">
        <v>170</v>
      </c>
      <c r="C202" s="42">
        <f t="shared" si="77"/>
        <v>13</v>
      </c>
      <c r="D202" s="42">
        <f t="shared" si="92"/>
        <v>0</v>
      </c>
      <c r="E202" s="42"/>
      <c r="F202" s="42"/>
      <c r="G202" s="42"/>
      <c r="H202" s="42">
        <f t="shared" si="83"/>
        <v>13</v>
      </c>
      <c r="I202" s="42">
        <v>13</v>
      </c>
      <c r="J202" s="42"/>
      <c r="K202" s="42"/>
      <c r="L202" s="42"/>
      <c r="M202" s="212">
        <f t="shared" si="95"/>
        <v>16</v>
      </c>
      <c r="N202" s="212">
        <f t="shared" si="96"/>
        <v>0</v>
      </c>
      <c r="O202" s="212"/>
      <c r="P202" s="212"/>
      <c r="Q202" s="212"/>
      <c r="R202" s="212">
        <f t="shared" si="81"/>
        <v>16</v>
      </c>
      <c r="S202" s="212">
        <v>16</v>
      </c>
      <c r="T202" s="212"/>
      <c r="U202" s="212"/>
      <c r="V202" s="212"/>
    </row>
    <row r="203" spans="1:22" ht="24">
      <c r="A203" s="46"/>
      <c r="B203" s="20" t="s">
        <v>171</v>
      </c>
      <c r="C203" s="42">
        <f t="shared" si="77"/>
        <v>7</v>
      </c>
      <c r="D203" s="42">
        <f t="shared" si="92"/>
        <v>0</v>
      </c>
      <c r="E203" s="42"/>
      <c r="F203" s="42"/>
      <c r="G203" s="42"/>
      <c r="H203" s="42">
        <f t="shared" si="83"/>
        <v>7</v>
      </c>
      <c r="I203" s="42">
        <v>7</v>
      </c>
      <c r="J203" s="42"/>
      <c r="K203" s="42"/>
      <c r="L203" s="42"/>
      <c r="M203" s="212">
        <f t="shared" si="95"/>
        <v>7</v>
      </c>
      <c r="N203" s="212">
        <f t="shared" si="96"/>
        <v>0</v>
      </c>
      <c r="O203" s="212"/>
      <c r="P203" s="212"/>
      <c r="Q203" s="212"/>
      <c r="R203" s="212">
        <f t="shared" si="81"/>
        <v>7</v>
      </c>
      <c r="S203" s="212">
        <v>7</v>
      </c>
      <c r="T203" s="212"/>
      <c r="U203" s="212"/>
      <c r="V203" s="212"/>
    </row>
    <row r="204" spans="1:22">
      <c r="A204" s="170" t="s">
        <v>376</v>
      </c>
      <c r="B204" s="163" t="s">
        <v>173</v>
      </c>
      <c r="C204" s="164">
        <f>C205+C258</f>
        <v>1425</v>
      </c>
      <c r="D204" s="164">
        <f t="shared" ref="D204:V204" si="147">D205+D258</f>
        <v>931</v>
      </c>
      <c r="E204" s="164">
        <f t="shared" si="147"/>
        <v>846</v>
      </c>
      <c r="F204" s="164">
        <f t="shared" si="147"/>
        <v>85</v>
      </c>
      <c r="G204" s="164">
        <f t="shared" si="147"/>
        <v>0</v>
      </c>
      <c r="H204" s="164">
        <f t="shared" si="147"/>
        <v>494</v>
      </c>
      <c r="I204" s="164">
        <f t="shared" si="147"/>
        <v>480</v>
      </c>
      <c r="J204" s="164">
        <f t="shared" si="147"/>
        <v>0</v>
      </c>
      <c r="K204" s="164">
        <f t="shared" si="147"/>
        <v>14</v>
      </c>
      <c r="L204" s="164">
        <f t="shared" si="147"/>
        <v>0</v>
      </c>
      <c r="M204" s="210">
        <f t="shared" si="147"/>
        <v>969</v>
      </c>
      <c r="N204" s="210">
        <f t="shared" si="147"/>
        <v>638</v>
      </c>
      <c r="O204" s="210">
        <f t="shared" si="147"/>
        <v>568</v>
      </c>
      <c r="P204" s="210">
        <f t="shared" si="147"/>
        <v>70</v>
      </c>
      <c r="Q204" s="210">
        <f t="shared" si="147"/>
        <v>0</v>
      </c>
      <c r="R204" s="210">
        <f t="shared" si="147"/>
        <v>331</v>
      </c>
      <c r="S204" s="210">
        <f t="shared" si="147"/>
        <v>244</v>
      </c>
      <c r="T204" s="210">
        <f t="shared" si="147"/>
        <v>67</v>
      </c>
      <c r="U204" s="210">
        <f t="shared" si="147"/>
        <v>20</v>
      </c>
      <c r="V204" s="210">
        <f t="shared" si="147"/>
        <v>0</v>
      </c>
    </row>
    <row r="205" spans="1:22">
      <c r="A205" s="168" t="s">
        <v>11</v>
      </c>
      <c r="B205" s="19" t="s">
        <v>129</v>
      </c>
      <c r="C205" s="39">
        <f>C206+C212+C214+C224+C241+C245+C248+C250+C252+C255</f>
        <v>908</v>
      </c>
      <c r="D205" s="39">
        <f t="shared" ref="D205:V205" si="148">D206+D212+D214+D224+D241+D245+D248+D250+D252+D255</f>
        <v>577</v>
      </c>
      <c r="E205" s="39">
        <f t="shared" si="148"/>
        <v>509</v>
      </c>
      <c r="F205" s="39">
        <f t="shared" si="148"/>
        <v>68</v>
      </c>
      <c r="G205" s="39">
        <f t="shared" si="148"/>
        <v>0</v>
      </c>
      <c r="H205" s="39">
        <f t="shared" si="148"/>
        <v>331</v>
      </c>
      <c r="I205" s="39">
        <f t="shared" si="148"/>
        <v>323</v>
      </c>
      <c r="J205" s="39">
        <f t="shared" si="148"/>
        <v>0</v>
      </c>
      <c r="K205" s="39">
        <f t="shared" si="148"/>
        <v>8</v>
      </c>
      <c r="L205" s="39">
        <f t="shared" si="148"/>
        <v>0</v>
      </c>
      <c r="M205" s="211">
        <f t="shared" si="148"/>
        <v>655</v>
      </c>
      <c r="N205" s="211">
        <f t="shared" si="148"/>
        <v>415</v>
      </c>
      <c r="O205" s="211">
        <f t="shared" si="148"/>
        <v>355</v>
      </c>
      <c r="P205" s="211">
        <f t="shared" si="148"/>
        <v>60</v>
      </c>
      <c r="Q205" s="211">
        <f t="shared" si="148"/>
        <v>0</v>
      </c>
      <c r="R205" s="211">
        <f t="shared" si="148"/>
        <v>240</v>
      </c>
      <c r="S205" s="211">
        <f t="shared" si="148"/>
        <v>186</v>
      </c>
      <c r="T205" s="211">
        <f t="shared" si="148"/>
        <v>37</v>
      </c>
      <c r="U205" s="211">
        <f t="shared" si="148"/>
        <v>17</v>
      </c>
      <c r="V205" s="211">
        <f t="shared" si="148"/>
        <v>0</v>
      </c>
    </row>
    <row r="206" spans="1:22" ht="24">
      <c r="A206" s="46">
        <v>1</v>
      </c>
      <c r="B206" s="19" t="s">
        <v>174</v>
      </c>
      <c r="C206" s="39">
        <f t="shared" ref="C206:C269" si="149">D206+H206</f>
        <v>204</v>
      </c>
      <c r="D206" s="39">
        <f t="shared" si="92"/>
        <v>17</v>
      </c>
      <c r="E206" s="39">
        <f>SUM(E207:E211)</f>
        <v>17</v>
      </c>
      <c r="F206" s="39">
        <f t="shared" ref="F206:G206" si="150">SUM(F207:F211)</f>
        <v>0</v>
      </c>
      <c r="G206" s="39">
        <f t="shared" si="150"/>
        <v>0</v>
      </c>
      <c r="H206" s="39">
        <f t="shared" si="83"/>
        <v>187</v>
      </c>
      <c r="I206" s="39">
        <f>SUM(I207:I211)</f>
        <v>186</v>
      </c>
      <c r="J206" s="39">
        <f t="shared" ref="J206:L206" si="151">SUM(J207:J211)</f>
        <v>0</v>
      </c>
      <c r="K206" s="39">
        <f t="shared" si="151"/>
        <v>1</v>
      </c>
      <c r="L206" s="39">
        <f t="shared" si="151"/>
        <v>0</v>
      </c>
      <c r="M206" s="211">
        <f t="shared" si="95"/>
        <v>57</v>
      </c>
      <c r="N206" s="211">
        <f t="shared" si="96"/>
        <v>15</v>
      </c>
      <c r="O206" s="212">
        <f>SUM(O207:O211)</f>
        <v>15</v>
      </c>
      <c r="P206" s="212">
        <f t="shared" ref="P206:Q206" si="152">SUM(P207:P211)</f>
        <v>0</v>
      </c>
      <c r="Q206" s="212">
        <f t="shared" si="152"/>
        <v>0</v>
      </c>
      <c r="R206" s="211">
        <f t="shared" ref="R206:R269" si="153">S206+T206+U206+V206</f>
        <v>42</v>
      </c>
      <c r="S206" s="212">
        <f>SUM(S207:S211)</f>
        <v>24</v>
      </c>
      <c r="T206" s="212">
        <f t="shared" ref="T206:V206" si="154">SUM(T207:T211)</f>
        <v>18</v>
      </c>
      <c r="U206" s="212">
        <f t="shared" si="154"/>
        <v>0</v>
      </c>
      <c r="V206" s="212">
        <f t="shared" si="154"/>
        <v>0</v>
      </c>
    </row>
    <row r="207" spans="1:22" ht="24">
      <c r="A207" s="46"/>
      <c r="B207" s="8" t="s">
        <v>175</v>
      </c>
      <c r="C207" s="42">
        <f t="shared" si="149"/>
        <v>17</v>
      </c>
      <c r="D207" s="42">
        <f t="shared" si="92"/>
        <v>17</v>
      </c>
      <c r="E207" s="42">
        <v>17</v>
      </c>
      <c r="F207" s="42"/>
      <c r="G207" s="42"/>
      <c r="H207" s="42">
        <f t="shared" ref="H207:H270" si="155">I207+J207+K207+L207</f>
        <v>0</v>
      </c>
      <c r="I207" s="42"/>
      <c r="J207" s="42"/>
      <c r="K207" s="42"/>
      <c r="L207" s="42"/>
      <c r="M207" s="212">
        <f t="shared" si="95"/>
        <v>15</v>
      </c>
      <c r="N207" s="212">
        <f t="shared" si="96"/>
        <v>15</v>
      </c>
      <c r="O207" s="212">
        <v>15</v>
      </c>
      <c r="P207" s="212">
        <v>0</v>
      </c>
      <c r="Q207" s="212"/>
      <c r="R207" s="212">
        <f t="shared" si="153"/>
        <v>0</v>
      </c>
      <c r="S207" s="212"/>
      <c r="T207" s="212"/>
      <c r="U207" s="212"/>
      <c r="V207" s="212"/>
    </row>
    <row r="208" spans="1:22" s="52" customFormat="1" ht="24">
      <c r="A208" s="46"/>
      <c r="B208" s="8" t="s">
        <v>176</v>
      </c>
      <c r="C208" s="42">
        <f t="shared" si="149"/>
        <v>20</v>
      </c>
      <c r="D208" s="42">
        <f t="shared" si="92"/>
        <v>0</v>
      </c>
      <c r="E208" s="42"/>
      <c r="F208" s="42"/>
      <c r="G208" s="42"/>
      <c r="H208" s="42">
        <f t="shared" si="155"/>
        <v>20</v>
      </c>
      <c r="I208" s="42">
        <v>20</v>
      </c>
      <c r="J208" s="42"/>
      <c r="K208" s="42"/>
      <c r="L208" s="42"/>
      <c r="M208" s="212">
        <f t="shared" si="95"/>
        <v>0</v>
      </c>
      <c r="N208" s="212">
        <f t="shared" si="96"/>
        <v>0</v>
      </c>
      <c r="O208" s="212"/>
      <c r="P208" s="212"/>
      <c r="Q208" s="212"/>
      <c r="R208" s="212">
        <f t="shared" si="153"/>
        <v>0</v>
      </c>
      <c r="S208" s="212"/>
      <c r="T208" s="212"/>
      <c r="U208" s="212"/>
      <c r="V208" s="212"/>
    </row>
    <row r="209" spans="1:22" ht="24">
      <c r="A209" s="46"/>
      <c r="B209" s="8" t="s">
        <v>177</v>
      </c>
      <c r="C209" s="42">
        <f t="shared" si="149"/>
        <v>39</v>
      </c>
      <c r="D209" s="42">
        <f t="shared" si="92"/>
        <v>0</v>
      </c>
      <c r="E209" s="42"/>
      <c r="F209" s="42"/>
      <c r="G209" s="42"/>
      <c r="H209" s="42">
        <f t="shared" si="155"/>
        <v>39</v>
      </c>
      <c r="I209" s="42">
        <v>38</v>
      </c>
      <c r="J209" s="42"/>
      <c r="K209" s="42">
        <v>1</v>
      </c>
      <c r="L209" s="42"/>
      <c r="M209" s="212">
        <f t="shared" si="95"/>
        <v>42</v>
      </c>
      <c r="N209" s="212">
        <f t="shared" si="96"/>
        <v>0</v>
      </c>
      <c r="O209" s="212"/>
      <c r="P209" s="212"/>
      <c r="Q209" s="212"/>
      <c r="R209" s="212">
        <f t="shared" si="153"/>
        <v>42</v>
      </c>
      <c r="S209" s="212">
        <v>24</v>
      </c>
      <c r="T209" s="212">
        <v>18</v>
      </c>
      <c r="U209" s="212">
        <v>0</v>
      </c>
      <c r="V209" s="212"/>
    </row>
    <row r="210" spans="1:22" ht="24">
      <c r="A210" s="46"/>
      <c r="B210" s="8" t="s">
        <v>178</v>
      </c>
      <c r="C210" s="42">
        <f t="shared" si="149"/>
        <v>120</v>
      </c>
      <c r="D210" s="42">
        <f t="shared" si="92"/>
        <v>0</v>
      </c>
      <c r="E210" s="42"/>
      <c r="F210" s="42"/>
      <c r="G210" s="42"/>
      <c r="H210" s="42">
        <f t="shared" si="155"/>
        <v>120</v>
      </c>
      <c r="I210" s="42">
        <v>120</v>
      </c>
      <c r="J210" s="42"/>
      <c r="K210" s="42"/>
      <c r="L210" s="42"/>
      <c r="M210" s="212">
        <f t="shared" si="95"/>
        <v>0</v>
      </c>
      <c r="N210" s="212">
        <f t="shared" si="96"/>
        <v>0</v>
      </c>
      <c r="O210" s="212"/>
      <c r="P210" s="212"/>
      <c r="Q210" s="212"/>
      <c r="R210" s="212">
        <f t="shared" si="153"/>
        <v>0</v>
      </c>
      <c r="S210" s="212"/>
      <c r="T210" s="212"/>
      <c r="U210" s="212"/>
      <c r="V210" s="212"/>
    </row>
    <row r="211" spans="1:22" ht="24">
      <c r="A211" s="46"/>
      <c r="B211" s="8" t="s">
        <v>260</v>
      </c>
      <c r="C211" s="42">
        <f t="shared" si="149"/>
        <v>8</v>
      </c>
      <c r="D211" s="42">
        <f t="shared" si="92"/>
        <v>0</v>
      </c>
      <c r="E211" s="42"/>
      <c r="F211" s="42"/>
      <c r="G211" s="42"/>
      <c r="H211" s="42">
        <f t="shared" si="155"/>
        <v>8</v>
      </c>
      <c r="I211" s="42">
        <v>8</v>
      </c>
      <c r="J211" s="42"/>
      <c r="K211" s="42"/>
      <c r="L211" s="42"/>
      <c r="M211" s="212">
        <f t="shared" si="95"/>
        <v>0</v>
      </c>
      <c r="N211" s="212">
        <f t="shared" si="96"/>
        <v>0</v>
      </c>
      <c r="O211" s="212"/>
      <c r="P211" s="212"/>
      <c r="Q211" s="212"/>
      <c r="R211" s="212">
        <f t="shared" si="153"/>
        <v>0</v>
      </c>
      <c r="S211" s="212">
        <v>0</v>
      </c>
      <c r="T211" s="212"/>
      <c r="U211" s="212"/>
      <c r="V211" s="212"/>
    </row>
    <row r="212" spans="1:22">
      <c r="A212" s="46">
        <v>2</v>
      </c>
      <c r="B212" s="19" t="s">
        <v>179</v>
      </c>
      <c r="C212" s="39">
        <f t="shared" si="149"/>
        <v>12</v>
      </c>
      <c r="D212" s="39">
        <f t="shared" si="92"/>
        <v>12</v>
      </c>
      <c r="E212" s="39">
        <f>E213</f>
        <v>10</v>
      </c>
      <c r="F212" s="39">
        <f t="shared" ref="F212:G212" si="156">F213</f>
        <v>2</v>
      </c>
      <c r="G212" s="39">
        <f t="shared" si="156"/>
        <v>0</v>
      </c>
      <c r="H212" s="39">
        <f t="shared" si="155"/>
        <v>0</v>
      </c>
      <c r="I212" s="39">
        <f>I213</f>
        <v>0</v>
      </c>
      <c r="J212" s="39">
        <f t="shared" ref="J212:L212" si="157">J213</f>
        <v>0</v>
      </c>
      <c r="K212" s="39">
        <f t="shared" si="157"/>
        <v>0</v>
      </c>
      <c r="L212" s="39">
        <f t="shared" si="157"/>
        <v>0</v>
      </c>
      <c r="M212" s="211">
        <f t="shared" si="95"/>
        <v>11</v>
      </c>
      <c r="N212" s="211">
        <f t="shared" si="96"/>
        <v>11</v>
      </c>
      <c r="O212" s="212">
        <f>O213</f>
        <v>9</v>
      </c>
      <c r="P212" s="212">
        <f t="shared" ref="P212:Q212" si="158">P213</f>
        <v>2</v>
      </c>
      <c r="Q212" s="212">
        <f t="shared" si="158"/>
        <v>0</v>
      </c>
      <c r="R212" s="211">
        <f t="shared" si="153"/>
        <v>0</v>
      </c>
      <c r="S212" s="212">
        <f>S213</f>
        <v>0</v>
      </c>
      <c r="T212" s="212">
        <f t="shared" ref="T212:V212" si="159">T213</f>
        <v>0</v>
      </c>
      <c r="U212" s="212">
        <f t="shared" si="159"/>
        <v>0</v>
      </c>
      <c r="V212" s="212">
        <f t="shared" si="159"/>
        <v>0</v>
      </c>
    </row>
    <row r="213" spans="1:22" ht="24">
      <c r="A213" s="46"/>
      <c r="B213" s="20" t="s">
        <v>180</v>
      </c>
      <c r="C213" s="42">
        <f t="shared" si="149"/>
        <v>12</v>
      </c>
      <c r="D213" s="42">
        <f t="shared" si="92"/>
        <v>12</v>
      </c>
      <c r="E213" s="42">
        <v>10</v>
      </c>
      <c r="F213" s="42">
        <v>2</v>
      </c>
      <c r="G213" s="42"/>
      <c r="H213" s="42">
        <f t="shared" si="155"/>
        <v>0</v>
      </c>
      <c r="I213" s="42"/>
      <c r="J213" s="42"/>
      <c r="K213" s="42"/>
      <c r="L213" s="42"/>
      <c r="M213" s="212">
        <f t="shared" si="95"/>
        <v>11</v>
      </c>
      <c r="N213" s="212">
        <f t="shared" si="96"/>
        <v>11</v>
      </c>
      <c r="O213" s="212">
        <v>9</v>
      </c>
      <c r="P213" s="212">
        <v>2</v>
      </c>
      <c r="Q213" s="212"/>
      <c r="R213" s="212">
        <f t="shared" si="153"/>
        <v>0</v>
      </c>
      <c r="S213" s="212"/>
      <c r="T213" s="212"/>
      <c r="U213" s="212"/>
      <c r="V213" s="212"/>
    </row>
    <row r="214" spans="1:22">
      <c r="A214" s="46">
        <v>3</v>
      </c>
      <c r="B214" s="19" t="s">
        <v>181</v>
      </c>
      <c r="C214" s="39">
        <f t="shared" si="149"/>
        <v>169</v>
      </c>
      <c r="D214" s="39">
        <f t="shared" si="92"/>
        <v>144</v>
      </c>
      <c r="E214" s="39">
        <f>SUM(E215:E223)</f>
        <v>124</v>
      </c>
      <c r="F214" s="39">
        <f t="shared" ref="F214:G214" si="160">SUM(F215:F223)</f>
        <v>20</v>
      </c>
      <c r="G214" s="39">
        <f t="shared" si="160"/>
        <v>0</v>
      </c>
      <c r="H214" s="39">
        <f t="shared" si="155"/>
        <v>25</v>
      </c>
      <c r="I214" s="39">
        <f>SUM(I215:I223)</f>
        <v>23</v>
      </c>
      <c r="J214" s="39">
        <f t="shared" ref="J214:L214" si="161">SUM(J215:J223)</f>
        <v>0</v>
      </c>
      <c r="K214" s="39">
        <f t="shared" si="161"/>
        <v>2</v>
      </c>
      <c r="L214" s="39">
        <f t="shared" si="161"/>
        <v>0</v>
      </c>
      <c r="M214" s="211">
        <f t="shared" si="95"/>
        <v>180</v>
      </c>
      <c r="N214" s="211">
        <f t="shared" si="96"/>
        <v>134</v>
      </c>
      <c r="O214" s="211">
        <f>SUM(O215:O223)</f>
        <v>106</v>
      </c>
      <c r="P214" s="211">
        <f t="shared" ref="P214:Q214" si="162">SUM(P215:P223)</f>
        <v>28</v>
      </c>
      <c r="Q214" s="211">
        <f t="shared" si="162"/>
        <v>0</v>
      </c>
      <c r="R214" s="211">
        <f t="shared" si="153"/>
        <v>46</v>
      </c>
      <c r="S214" s="211">
        <f>SUM(S215:S223)</f>
        <v>34</v>
      </c>
      <c r="T214" s="211">
        <f t="shared" ref="T214:V214" si="163">SUM(T215:T223)</f>
        <v>3</v>
      </c>
      <c r="U214" s="211">
        <f t="shared" si="163"/>
        <v>9</v>
      </c>
      <c r="V214" s="211">
        <f t="shared" si="163"/>
        <v>0</v>
      </c>
    </row>
    <row r="215" spans="1:22">
      <c r="A215" s="46"/>
      <c r="B215" s="8" t="s">
        <v>182</v>
      </c>
      <c r="C215" s="42">
        <f t="shared" si="149"/>
        <v>47</v>
      </c>
      <c r="D215" s="42">
        <f t="shared" si="92"/>
        <v>47</v>
      </c>
      <c r="E215" s="42">
        <v>42</v>
      </c>
      <c r="F215" s="42">
        <v>5</v>
      </c>
      <c r="G215" s="42"/>
      <c r="H215" s="42">
        <f t="shared" si="155"/>
        <v>0</v>
      </c>
      <c r="I215" s="42"/>
      <c r="J215" s="42"/>
      <c r="K215" s="42"/>
      <c r="L215" s="42"/>
      <c r="M215" s="212">
        <f t="shared" si="95"/>
        <v>42</v>
      </c>
      <c r="N215" s="212">
        <f t="shared" si="96"/>
        <v>42</v>
      </c>
      <c r="O215" s="212">
        <v>38</v>
      </c>
      <c r="P215" s="212">
        <v>4</v>
      </c>
      <c r="Q215" s="212"/>
      <c r="R215" s="212">
        <f t="shared" si="153"/>
        <v>0</v>
      </c>
      <c r="S215" s="212"/>
      <c r="T215" s="212"/>
      <c r="U215" s="212"/>
      <c r="V215" s="212"/>
    </row>
    <row r="216" spans="1:22" ht="24">
      <c r="A216" s="46"/>
      <c r="B216" s="8" t="s">
        <v>183</v>
      </c>
      <c r="C216" s="42">
        <f t="shared" si="149"/>
        <v>62</v>
      </c>
      <c r="D216" s="42">
        <f t="shared" si="92"/>
        <v>62</v>
      </c>
      <c r="E216" s="42">
        <v>56</v>
      </c>
      <c r="F216" s="42">
        <v>6</v>
      </c>
      <c r="G216" s="42"/>
      <c r="H216" s="42">
        <f t="shared" si="155"/>
        <v>0</v>
      </c>
      <c r="I216" s="42"/>
      <c r="J216" s="42"/>
      <c r="K216" s="42"/>
      <c r="L216" s="42"/>
      <c r="M216" s="212">
        <f t="shared" si="95"/>
        <v>31</v>
      </c>
      <c r="N216" s="212">
        <f t="shared" si="96"/>
        <v>31</v>
      </c>
      <c r="O216" s="212">
        <v>25</v>
      </c>
      <c r="P216" s="212">
        <v>6</v>
      </c>
      <c r="Q216" s="212"/>
      <c r="R216" s="212">
        <f t="shared" si="153"/>
        <v>0</v>
      </c>
      <c r="S216" s="212"/>
      <c r="T216" s="212"/>
      <c r="U216" s="212"/>
      <c r="V216" s="212"/>
    </row>
    <row r="217" spans="1:22" ht="48">
      <c r="A217" s="46"/>
      <c r="B217" s="8" t="s">
        <v>321</v>
      </c>
      <c r="C217" s="42">
        <f t="shared" si="149"/>
        <v>0</v>
      </c>
      <c r="D217" s="42">
        <f t="shared" si="92"/>
        <v>0</v>
      </c>
      <c r="E217" s="42">
        <v>0</v>
      </c>
      <c r="F217" s="42"/>
      <c r="G217" s="42"/>
      <c r="H217" s="42">
        <f t="shared" si="155"/>
        <v>0</v>
      </c>
      <c r="I217" s="42"/>
      <c r="J217" s="42"/>
      <c r="K217" s="42"/>
      <c r="L217" s="42"/>
      <c r="M217" s="212"/>
      <c r="N217" s="212">
        <f t="shared" si="96"/>
        <v>31</v>
      </c>
      <c r="O217" s="212">
        <v>25</v>
      </c>
      <c r="P217" s="212">
        <v>6</v>
      </c>
      <c r="Q217" s="212"/>
      <c r="R217" s="212"/>
      <c r="S217" s="212"/>
      <c r="T217" s="212"/>
      <c r="U217" s="212"/>
      <c r="V217" s="212"/>
    </row>
    <row r="218" spans="1:22" ht="36">
      <c r="A218" s="46"/>
      <c r="B218" s="8" t="s">
        <v>184</v>
      </c>
      <c r="C218" s="42">
        <f t="shared" si="149"/>
        <v>12</v>
      </c>
      <c r="D218" s="42">
        <f t="shared" si="92"/>
        <v>0</v>
      </c>
      <c r="E218" s="42"/>
      <c r="F218" s="42"/>
      <c r="G218" s="42"/>
      <c r="H218" s="42">
        <f t="shared" si="155"/>
        <v>12</v>
      </c>
      <c r="I218" s="42">
        <v>11</v>
      </c>
      <c r="J218" s="42"/>
      <c r="K218" s="42">
        <v>1</v>
      </c>
      <c r="L218" s="42"/>
      <c r="M218" s="212">
        <f t="shared" si="95"/>
        <v>29</v>
      </c>
      <c r="N218" s="212">
        <f t="shared" si="96"/>
        <v>0</v>
      </c>
      <c r="O218" s="212"/>
      <c r="P218" s="212">
        <v>0</v>
      </c>
      <c r="Q218" s="212"/>
      <c r="R218" s="212">
        <f>S218+T218+U218+V218</f>
        <v>29</v>
      </c>
      <c r="S218" s="212">
        <v>17</v>
      </c>
      <c r="T218" s="212">
        <v>3</v>
      </c>
      <c r="U218" s="212">
        <v>9</v>
      </c>
      <c r="V218" s="212"/>
    </row>
    <row r="219" spans="1:22" ht="24">
      <c r="A219" s="46"/>
      <c r="B219" s="8" t="s">
        <v>185</v>
      </c>
      <c r="C219" s="42">
        <f t="shared" si="149"/>
        <v>13</v>
      </c>
      <c r="D219" s="42">
        <f t="shared" ref="D219:D282" si="164">E219+F219+G219</f>
        <v>0</v>
      </c>
      <c r="E219" s="42"/>
      <c r="F219" s="42"/>
      <c r="G219" s="42"/>
      <c r="H219" s="42">
        <f t="shared" si="155"/>
        <v>13</v>
      </c>
      <c r="I219" s="42">
        <v>12</v>
      </c>
      <c r="J219" s="42"/>
      <c r="K219" s="42">
        <v>1</v>
      </c>
      <c r="L219" s="42"/>
      <c r="M219" s="212">
        <f t="shared" ref="M219:M282" si="165">N219+R219</f>
        <v>17</v>
      </c>
      <c r="N219" s="212">
        <f t="shared" ref="N219:N282" si="166">O219+P219+Q219</f>
        <v>0</v>
      </c>
      <c r="O219" s="212"/>
      <c r="P219" s="212"/>
      <c r="Q219" s="212"/>
      <c r="R219" s="212">
        <f>S219+T219+U219+V219</f>
        <v>17</v>
      </c>
      <c r="S219" s="212">
        <v>17</v>
      </c>
      <c r="T219" s="212"/>
      <c r="U219" s="212">
        <v>0</v>
      </c>
      <c r="V219" s="212"/>
    </row>
    <row r="220" spans="1:22" ht="24">
      <c r="A220" s="46"/>
      <c r="B220" s="8" t="s">
        <v>186</v>
      </c>
      <c r="C220" s="42">
        <f t="shared" si="149"/>
        <v>7</v>
      </c>
      <c r="D220" s="42">
        <f t="shared" si="164"/>
        <v>7</v>
      </c>
      <c r="E220" s="42">
        <v>7</v>
      </c>
      <c r="F220" s="42"/>
      <c r="G220" s="42"/>
      <c r="H220" s="42">
        <f t="shared" si="155"/>
        <v>0</v>
      </c>
      <c r="I220" s="42"/>
      <c r="J220" s="42"/>
      <c r="K220" s="42"/>
      <c r="L220" s="42"/>
      <c r="M220" s="212">
        <f t="shared" si="165"/>
        <v>0</v>
      </c>
      <c r="N220" s="212">
        <f t="shared" si="166"/>
        <v>0</v>
      </c>
      <c r="O220" s="212">
        <v>0</v>
      </c>
      <c r="P220" s="212">
        <v>0</v>
      </c>
      <c r="Q220" s="212"/>
      <c r="R220" s="212">
        <f t="shared" si="153"/>
        <v>0</v>
      </c>
      <c r="S220" s="212">
        <v>0</v>
      </c>
      <c r="T220" s="212"/>
      <c r="U220" s="212"/>
      <c r="V220" s="212"/>
    </row>
    <row r="221" spans="1:22" s="52" customFormat="1" ht="36">
      <c r="A221" s="46"/>
      <c r="B221" s="8" t="s">
        <v>187</v>
      </c>
      <c r="C221" s="42">
        <f t="shared" si="149"/>
        <v>18</v>
      </c>
      <c r="D221" s="42">
        <f t="shared" si="164"/>
        <v>18</v>
      </c>
      <c r="E221" s="42">
        <v>15</v>
      </c>
      <c r="F221" s="42">
        <v>3</v>
      </c>
      <c r="G221" s="42"/>
      <c r="H221" s="42">
        <f t="shared" si="155"/>
        <v>0</v>
      </c>
      <c r="I221" s="42"/>
      <c r="J221" s="42"/>
      <c r="K221" s="42"/>
      <c r="L221" s="42"/>
      <c r="M221" s="212">
        <f t="shared" si="165"/>
        <v>23</v>
      </c>
      <c r="N221" s="212">
        <f t="shared" si="166"/>
        <v>23</v>
      </c>
      <c r="O221" s="212">
        <v>17</v>
      </c>
      <c r="P221" s="212">
        <v>6</v>
      </c>
      <c r="Q221" s="212"/>
      <c r="R221" s="212">
        <f t="shared" si="153"/>
        <v>0</v>
      </c>
      <c r="S221" s="212"/>
      <c r="T221" s="212"/>
      <c r="U221" s="212"/>
      <c r="V221" s="212"/>
    </row>
    <row r="222" spans="1:22" s="52" customFormat="1">
      <c r="A222" s="46"/>
      <c r="B222" s="8" t="s">
        <v>188</v>
      </c>
      <c r="C222" s="42">
        <f t="shared" si="149"/>
        <v>4</v>
      </c>
      <c r="D222" s="42">
        <f t="shared" si="164"/>
        <v>4</v>
      </c>
      <c r="E222" s="42">
        <v>3</v>
      </c>
      <c r="F222" s="42">
        <v>1</v>
      </c>
      <c r="G222" s="42"/>
      <c r="H222" s="42">
        <f t="shared" si="155"/>
        <v>0</v>
      </c>
      <c r="I222" s="42"/>
      <c r="J222" s="42"/>
      <c r="K222" s="42"/>
      <c r="L222" s="42"/>
      <c r="M222" s="212">
        <f t="shared" si="165"/>
        <v>0</v>
      </c>
      <c r="N222" s="212">
        <f t="shared" si="166"/>
        <v>0</v>
      </c>
      <c r="O222" s="212">
        <v>0</v>
      </c>
      <c r="P222" s="212">
        <v>0</v>
      </c>
      <c r="Q222" s="212"/>
      <c r="R222" s="212">
        <f t="shared" si="153"/>
        <v>0</v>
      </c>
      <c r="S222" s="212"/>
      <c r="T222" s="212"/>
      <c r="U222" s="212"/>
      <c r="V222" s="212"/>
    </row>
    <row r="223" spans="1:22" s="52" customFormat="1" ht="24">
      <c r="A223" s="46"/>
      <c r="B223" s="8" t="s">
        <v>189</v>
      </c>
      <c r="C223" s="42">
        <f t="shared" si="149"/>
        <v>6</v>
      </c>
      <c r="D223" s="42">
        <f t="shared" si="164"/>
        <v>6</v>
      </c>
      <c r="E223" s="42">
        <v>1</v>
      </c>
      <c r="F223" s="42">
        <v>5</v>
      </c>
      <c r="G223" s="42"/>
      <c r="H223" s="42">
        <f t="shared" si="155"/>
        <v>0</v>
      </c>
      <c r="I223" s="42"/>
      <c r="J223" s="42"/>
      <c r="K223" s="42"/>
      <c r="L223" s="42"/>
      <c r="M223" s="212">
        <f t="shared" si="165"/>
        <v>7</v>
      </c>
      <c r="N223" s="212">
        <f t="shared" si="166"/>
        <v>7</v>
      </c>
      <c r="O223" s="212">
        <v>1</v>
      </c>
      <c r="P223" s="212">
        <v>6</v>
      </c>
      <c r="Q223" s="212"/>
      <c r="R223" s="212">
        <f t="shared" si="153"/>
        <v>0</v>
      </c>
      <c r="S223" s="212"/>
      <c r="T223" s="212"/>
      <c r="U223" s="212"/>
      <c r="V223" s="212"/>
    </row>
    <row r="224" spans="1:22" s="52" customFormat="1" ht="24">
      <c r="A224" s="46">
        <v>4</v>
      </c>
      <c r="B224" s="19" t="s">
        <v>190</v>
      </c>
      <c r="C224" s="39">
        <f t="shared" si="149"/>
        <v>378</v>
      </c>
      <c r="D224" s="39">
        <f t="shared" si="164"/>
        <v>292</v>
      </c>
      <c r="E224" s="39">
        <f>SUM(E225:E240)</f>
        <v>275</v>
      </c>
      <c r="F224" s="39">
        <f t="shared" ref="F224:G224" si="167">SUM(F225:F240)</f>
        <v>17</v>
      </c>
      <c r="G224" s="39">
        <f t="shared" si="167"/>
        <v>0</v>
      </c>
      <c r="H224" s="39">
        <f t="shared" si="155"/>
        <v>86</v>
      </c>
      <c r="I224" s="39">
        <f>SUM(I225:I240)</f>
        <v>82</v>
      </c>
      <c r="J224" s="39">
        <f t="shared" ref="J224:L224" si="168">SUM(J225:J240)</f>
        <v>0</v>
      </c>
      <c r="K224" s="39">
        <f t="shared" si="168"/>
        <v>4</v>
      </c>
      <c r="L224" s="39">
        <f t="shared" si="168"/>
        <v>0</v>
      </c>
      <c r="M224" s="211">
        <f t="shared" si="165"/>
        <v>288</v>
      </c>
      <c r="N224" s="211">
        <f t="shared" si="166"/>
        <v>188</v>
      </c>
      <c r="O224" s="211">
        <f>SUM(O225:O240)</f>
        <v>179</v>
      </c>
      <c r="P224" s="211">
        <f t="shared" ref="P224:Q224" si="169">SUM(P225:P240)</f>
        <v>9</v>
      </c>
      <c r="Q224" s="211">
        <f t="shared" si="169"/>
        <v>0</v>
      </c>
      <c r="R224" s="211">
        <f t="shared" si="153"/>
        <v>100</v>
      </c>
      <c r="S224" s="211">
        <f>SUM(S225:S240)</f>
        <v>90</v>
      </c>
      <c r="T224" s="211">
        <f t="shared" ref="T224:V224" si="170">SUM(T225:T240)</f>
        <v>2</v>
      </c>
      <c r="U224" s="211">
        <f t="shared" si="170"/>
        <v>8</v>
      </c>
      <c r="V224" s="211">
        <f t="shared" si="170"/>
        <v>0</v>
      </c>
    </row>
    <row r="225" spans="1:22" ht="24">
      <c r="A225" s="46"/>
      <c r="B225" s="8" t="s">
        <v>191</v>
      </c>
      <c r="C225" s="42">
        <f t="shared" si="149"/>
        <v>23</v>
      </c>
      <c r="D225" s="42">
        <f t="shared" si="164"/>
        <v>23</v>
      </c>
      <c r="E225" s="42">
        <v>21</v>
      </c>
      <c r="F225" s="42">
        <v>2</v>
      </c>
      <c r="G225" s="42"/>
      <c r="H225" s="42">
        <f t="shared" si="155"/>
        <v>0</v>
      </c>
      <c r="I225" s="42"/>
      <c r="J225" s="42"/>
      <c r="K225" s="42"/>
      <c r="L225" s="42"/>
      <c r="M225" s="212">
        <f t="shared" si="165"/>
        <v>0</v>
      </c>
      <c r="N225" s="212">
        <f t="shared" si="166"/>
        <v>0</v>
      </c>
      <c r="O225" s="212">
        <v>0</v>
      </c>
      <c r="P225" s="212">
        <v>0</v>
      </c>
      <c r="Q225" s="212"/>
      <c r="R225" s="212">
        <f t="shared" si="153"/>
        <v>0</v>
      </c>
      <c r="S225" s="212">
        <v>0</v>
      </c>
      <c r="T225" s="212"/>
      <c r="U225" s="212"/>
      <c r="V225" s="212"/>
    </row>
    <row r="226" spans="1:22" ht="24">
      <c r="A226" s="46"/>
      <c r="B226" s="8" t="s">
        <v>377</v>
      </c>
      <c r="C226" s="42">
        <f t="shared" si="149"/>
        <v>24</v>
      </c>
      <c r="D226" s="42">
        <f t="shared" si="164"/>
        <v>24</v>
      </c>
      <c r="E226" s="42">
        <v>22</v>
      </c>
      <c r="F226" s="42">
        <v>2</v>
      </c>
      <c r="G226" s="42"/>
      <c r="H226" s="42">
        <f t="shared" si="155"/>
        <v>0</v>
      </c>
      <c r="I226" s="42"/>
      <c r="J226" s="42"/>
      <c r="K226" s="42"/>
      <c r="L226" s="42"/>
      <c r="M226" s="212">
        <f t="shared" si="165"/>
        <v>40</v>
      </c>
      <c r="N226" s="212">
        <f t="shared" si="166"/>
        <v>40</v>
      </c>
      <c r="O226" s="212">
        <v>36</v>
      </c>
      <c r="P226" s="212">
        <v>4</v>
      </c>
      <c r="Q226" s="212"/>
      <c r="R226" s="212">
        <f t="shared" si="153"/>
        <v>0</v>
      </c>
      <c r="S226" s="212">
        <v>0</v>
      </c>
      <c r="T226" s="212"/>
      <c r="U226" s="212"/>
      <c r="V226" s="212"/>
    </row>
    <row r="227" spans="1:22" ht="24">
      <c r="A227" s="46"/>
      <c r="B227" s="8" t="s">
        <v>193</v>
      </c>
      <c r="C227" s="42">
        <f t="shared" si="149"/>
        <v>34</v>
      </c>
      <c r="D227" s="42">
        <f t="shared" si="164"/>
        <v>34</v>
      </c>
      <c r="E227" s="42">
        <v>33</v>
      </c>
      <c r="F227" s="42">
        <v>1</v>
      </c>
      <c r="G227" s="42"/>
      <c r="H227" s="42">
        <f t="shared" si="155"/>
        <v>0</v>
      </c>
      <c r="I227" s="42"/>
      <c r="J227" s="42"/>
      <c r="K227" s="42"/>
      <c r="L227" s="42"/>
      <c r="M227" s="212">
        <f t="shared" si="165"/>
        <v>0</v>
      </c>
      <c r="N227" s="212">
        <f t="shared" si="166"/>
        <v>0</v>
      </c>
      <c r="O227" s="212">
        <v>0</v>
      </c>
      <c r="P227" s="212">
        <v>0</v>
      </c>
      <c r="Q227" s="212"/>
      <c r="R227" s="212">
        <f t="shared" si="153"/>
        <v>0</v>
      </c>
      <c r="S227" s="212">
        <v>0</v>
      </c>
      <c r="T227" s="212"/>
      <c r="U227" s="212">
        <v>0</v>
      </c>
      <c r="V227" s="212"/>
    </row>
    <row r="228" spans="1:22" ht="24">
      <c r="A228" s="46"/>
      <c r="B228" s="8" t="s">
        <v>378</v>
      </c>
      <c r="C228" s="42">
        <f t="shared" si="149"/>
        <v>25</v>
      </c>
      <c r="D228" s="42">
        <f t="shared" si="164"/>
        <v>25</v>
      </c>
      <c r="E228" s="42">
        <v>23</v>
      </c>
      <c r="F228" s="42">
        <v>2</v>
      </c>
      <c r="G228" s="42"/>
      <c r="H228" s="42">
        <f t="shared" si="155"/>
        <v>0</v>
      </c>
      <c r="I228" s="42"/>
      <c r="J228" s="42"/>
      <c r="K228" s="42"/>
      <c r="L228" s="42"/>
      <c r="M228" s="212">
        <f t="shared" si="165"/>
        <v>54</v>
      </c>
      <c r="N228" s="212">
        <f t="shared" si="166"/>
        <v>0</v>
      </c>
      <c r="O228" s="212">
        <v>0</v>
      </c>
      <c r="P228" s="212">
        <v>0</v>
      </c>
      <c r="Q228" s="212"/>
      <c r="R228" s="212">
        <f t="shared" si="153"/>
        <v>54</v>
      </c>
      <c r="S228" s="212">
        <v>51</v>
      </c>
      <c r="T228" s="212"/>
      <c r="U228" s="212">
        <v>3</v>
      </c>
      <c r="V228" s="212"/>
    </row>
    <row r="229" spans="1:22" ht="24">
      <c r="A229" s="46"/>
      <c r="B229" s="8" t="s">
        <v>195</v>
      </c>
      <c r="C229" s="42">
        <f t="shared" si="149"/>
        <v>32</v>
      </c>
      <c r="D229" s="42">
        <f t="shared" si="164"/>
        <v>32</v>
      </c>
      <c r="E229" s="42">
        <v>29</v>
      </c>
      <c r="F229" s="42">
        <v>3</v>
      </c>
      <c r="G229" s="42"/>
      <c r="H229" s="42">
        <f t="shared" si="155"/>
        <v>0</v>
      </c>
      <c r="I229" s="42"/>
      <c r="J229" s="42"/>
      <c r="K229" s="42"/>
      <c r="L229" s="42"/>
      <c r="M229" s="212">
        <f t="shared" si="165"/>
        <v>33</v>
      </c>
      <c r="N229" s="212">
        <f t="shared" si="166"/>
        <v>33</v>
      </c>
      <c r="O229" s="212">
        <v>30</v>
      </c>
      <c r="P229" s="212">
        <v>3</v>
      </c>
      <c r="Q229" s="212"/>
      <c r="R229" s="212">
        <f t="shared" si="153"/>
        <v>0</v>
      </c>
      <c r="S229" s="212"/>
      <c r="T229" s="212"/>
      <c r="U229" s="212"/>
      <c r="V229" s="212"/>
    </row>
    <row r="230" spans="1:22" ht="24">
      <c r="A230" s="46"/>
      <c r="B230" s="8" t="s">
        <v>196</v>
      </c>
      <c r="C230" s="42">
        <f t="shared" si="149"/>
        <v>14</v>
      </c>
      <c r="D230" s="42">
        <f t="shared" si="164"/>
        <v>0</v>
      </c>
      <c r="E230" s="42"/>
      <c r="F230" s="42"/>
      <c r="G230" s="42"/>
      <c r="H230" s="42">
        <f t="shared" si="155"/>
        <v>14</v>
      </c>
      <c r="I230" s="42">
        <v>13</v>
      </c>
      <c r="J230" s="42"/>
      <c r="K230" s="42">
        <v>1</v>
      </c>
      <c r="L230" s="42"/>
      <c r="M230" s="212">
        <f t="shared" si="165"/>
        <v>13</v>
      </c>
      <c r="N230" s="212">
        <f t="shared" si="166"/>
        <v>0</v>
      </c>
      <c r="O230" s="212"/>
      <c r="P230" s="212"/>
      <c r="Q230" s="212"/>
      <c r="R230" s="212">
        <f t="shared" si="153"/>
        <v>13</v>
      </c>
      <c r="S230" s="212">
        <v>11</v>
      </c>
      <c r="T230" s="212">
        <v>2</v>
      </c>
      <c r="U230" s="212">
        <v>0</v>
      </c>
      <c r="V230" s="212"/>
    </row>
    <row r="231" spans="1:22" ht="24">
      <c r="A231" s="46"/>
      <c r="B231" s="8" t="s">
        <v>197</v>
      </c>
      <c r="C231" s="42">
        <f t="shared" si="149"/>
        <v>41</v>
      </c>
      <c r="D231" s="42">
        <f t="shared" si="164"/>
        <v>0</v>
      </c>
      <c r="E231" s="42"/>
      <c r="F231" s="42"/>
      <c r="G231" s="42"/>
      <c r="H231" s="42">
        <f t="shared" si="155"/>
        <v>41</v>
      </c>
      <c r="I231" s="42">
        <v>40</v>
      </c>
      <c r="J231" s="42"/>
      <c r="K231" s="42">
        <v>1</v>
      </c>
      <c r="L231" s="42"/>
      <c r="M231" s="212">
        <f t="shared" si="165"/>
        <v>0</v>
      </c>
      <c r="N231" s="212">
        <f t="shared" si="166"/>
        <v>0</v>
      </c>
      <c r="O231" s="212"/>
      <c r="P231" s="212"/>
      <c r="Q231" s="212"/>
      <c r="R231" s="212">
        <f t="shared" si="153"/>
        <v>0</v>
      </c>
      <c r="S231" s="212"/>
      <c r="T231" s="212"/>
      <c r="U231" s="212"/>
      <c r="V231" s="212"/>
    </row>
    <row r="232" spans="1:22" ht="24">
      <c r="A232" s="46"/>
      <c r="B232" s="8" t="s">
        <v>198</v>
      </c>
      <c r="C232" s="42">
        <f t="shared" si="149"/>
        <v>37</v>
      </c>
      <c r="D232" s="42">
        <f t="shared" si="164"/>
        <v>37</v>
      </c>
      <c r="E232" s="42">
        <v>32</v>
      </c>
      <c r="F232" s="42">
        <v>5</v>
      </c>
      <c r="G232" s="42"/>
      <c r="H232" s="42">
        <f t="shared" si="155"/>
        <v>0</v>
      </c>
      <c r="I232" s="42"/>
      <c r="J232" s="42"/>
      <c r="K232" s="42"/>
      <c r="L232" s="42"/>
      <c r="M232" s="212">
        <f t="shared" si="165"/>
        <v>33</v>
      </c>
      <c r="N232" s="212">
        <f t="shared" si="166"/>
        <v>0</v>
      </c>
      <c r="O232" s="212"/>
      <c r="P232" s="212"/>
      <c r="Q232" s="212"/>
      <c r="R232" s="212">
        <f t="shared" si="153"/>
        <v>33</v>
      </c>
      <c r="S232" s="212">
        <v>28</v>
      </c>
      <c r="T232" s="212"/>
      <c r="U232" s="212">
        <v>5</v>
      </c>
      <c r="V232" s="212"/>
    </row>
    <row r="233" spans="1:22" ht="24">
      <c r="A233" s="46"/>
      <c r="B233" s="8" t="s">
        <v>199</v>
      </c>
      <c r="C233" s="42">
        <f t="shared" si="149"/>
        <v>14</v>
      </c>
      <c r="D233" s="42">
        <f t="shared" si="164"/>
        <v>0</v>
      </c>
      <c r="E233" s="42"/>
      <c r="F233" s="42"/>
      <c r="G233" s="42"/>
      <c r="H233" s="42">
        <f t="shared" si="155"/>
        <v>14</v>
      </c>
      <c r="I233" s="42">
        <v>13</v>
      </c>
      <c r="J233" s="42"/>
      <c r="K233" s="42">
        <v>1</v>
      </c>
      <c r="L233" s="42"/>
      <c r="M233" s="212">
        <f t="shared" si="165"/>
        <v>0</v>
      </c>
      <c r="N233" s="212">
        <f t="shared" si="166"/>
        <v>0</v>
      </c>
      <c r="O233" s="212"/>
      <c r="P233" s="212"/>
      <c r="Q233" s="212"/>
      <c r="R233" s="212">
        <f t="shared" si="153"/>
        <v>0</v>
      </c>
      <c r="S233" s="212"/>
      <c r="T233" s="212"/>
      <c r="U233" s="212"/>
      <c r="V233" s="212"/>
    </row>
    <row r="234" spans="1:22" ht="24">
      <c r="A234" s="46"/>
      <c r="B234" s="8" t="s">
        <v>200</v>
      </c>
      <c r="C234" s="42">
        <f t="shared" si="149"/>
        <v>17</v>
      </c>
      <c r="D234" s="42">
        <f t="shared" si="164"/>
        <v>0</v>
      </c>
      <c r="E234" s="42"/>
      <c r="F234" s="42"/>
      <c r="G234" s="42"/>
      <c r="H234" s="42">
        <f t="shared" si="155"/>
        <v>17</v>
      </c>
      <c r="I234" s="42">
        <v>16</v>
      </c>
      <c r="J234" s="42"/>
      <c r="K234" s="42">
        <v>1</v>
      </c>
      <c r="L234" s="42"/>
      <c r="M234" s="212">
        <f t="shared" si="165"/>
        <v>0</v>
      </c>
      <c r="N234" s="212">
        <f t="shared" si="166"/>
        <v>0</v>
      </c>
      <c r="O234" s="212"/>
      <c r="P234" s="212"/>
      <c r="Q234" s="212"/>
      <c r="R234" s="212">
        <f t="shared" si="153"/>
        <v>0</v>
      </c>
      <c r="S234" s="212"/>
      <c r="T234" s="212"/>
      <c r="U234" s="212"/>
      <c r="V234" s="212"/>
    </row>
    <row r="235" spans="1:22">
      <c r="A235" s="46"/>
      <c r="B235" s="8" t="s">
        <v>201</v>
      </c>
      <c r="C235" s="42">
        <f t="shared" si="149"/>
        <v>23</v>
      </c>
      <c r="D235" s="42">
        <f t="shared" si="164"/>
        <v>23</v>
      </c>
      <c r="E235" s="42">
        <v>23</v>
      </c>
      <c r="F235" s="42"/>
      <c r="G235" s="42"/>
      <c r="H235" s="42">
        <f t="shared" si="155"/>
        <v>0</v>
      </c>
      <c r="I235" s="42"/>
      <c r="J235" s="42"/>
      <c r="K235" s="42"/>
      <c r="L235" s="42"/>
      <c r="M235" s="212">
        <f t="shared" si="165"/>
        <v>40</v>
      </c>
      <c r="N235" s="212">
        <f t="shared" si="166"/>
        <v>40</v>
      </c>
      <c r="O235" s="212">
        <v>40</v>
      </c>
      <c r="P235" s="212">
        <v>0</v>
      </c>
      <c r="Q235" s="212"/>
      <c r="R235" s="212">
        <f t="shared" si="153"/>
        <v>0</v>
      </c>
      <c r="S235" s="212"/>
      <c r="T235" s="212"/>
      <c r="U235" s="212"/>
      <c r="V235" s="212"/>
    </row>
    <row r="236" spans="1:22" ht="24">
      <c r="A236" s="46"/>
      <c r="B236" s="8" t="s">
        <v>202</v>
      </c>
      <c r="C236" s="42">
        <f t="shared" si="149"/>
        <v>40</v>
      </c>
      <c r="D236" s="42">
        <f t="shared" si="164"/>
        <v>40</v>
      </c>
      <c r="E236" s="42">
        <v>40</v>
      </c>
      <c r="F236" s="42"/>
      <c r="G236" s="42"/>
      <c r="H236" s="42">
        <f t="shared" si="155"/>
        <v>0</v>
      </c>
      <c r="I236" s="42"/>
      <c r="J236" s="42"/>
      <c r="K236" s="42"/>
      <c r="L236" s="42"/>
      <c r="M236" s="212">
        <f t="shared" si="165"/>
        <v>42</v>
      </c>
      <c r="N236" s="212">
        <f t="shared" si="166"/>
        <v>42</v>
      </c>
      <c r="O236" s="212">
        <v>42</v>
      </c>
      <c r="P236" s="212">
        <v>0</v>
      </c>
      <c r="Q236" s="212"/>
      <c r="R236" s="212">
        <f t="shared" si="153"/>
        <v>0</v>
      </c>
      <c r="S236" s="212"/>
      <c r="T236" s="212"/>
      <c r="U236" s="212"/>
      <c r="V236" s="212"/>
    </row>
    <row r="237" spans="1:22" ht="24">
      <c r="A237" s="46"/>
      <c r="B237" s="8" t="s">
        <v>203</v>
      </c>
      <c r="C237" s="42">
        <f t="shared" si="149"/>
        <v>30</v>
      </c>
      <c r="D237" s="42">
        <f t="shared" si="164"/>
        <v>30</v>
      </c>
      <c r="E237" s="42">
        <v>30</v>
      </c>
      <c r="F237" s="42"/>
      <c r="G237" s="42"/>
      <c r="H237" s="42">
        <f t="shared" si="155"/>
        <v>0</v>
      </c>
      <c r="I237" s="42"/>
      <c r="J237" s="42"/>
      <c r="K237" s="42"/>
      <c r="L237" s="42"/>
      <c r="M237" s="212">
        <f t="shared" si="165"/>
        <v>25</v>
      </c>
      <c r="N237" s="212">
        <f t="shared" si="166"/>
        <v>25</v>
      </c>
      <c r="O237" s="212">
        <v>25</v>
      </c>
      <c r="P237" s="212">
        <v>0</v>
      </c>
      <c r="Q237" s="212"/>
      <c r="R237" s="212">
        <f t="shared" si="153"/>
        <v>0</v>
      </c>
      <c r="S237" s="212"/>
      <c r="T237" s="212"/>
      <c r="U237" s="212"/>
      <c r="V237" s="212"/>
    </row>
    <row r="238" spans="1:22" ht="24">
      <c r="A238" s="46"/>
      <c r="B238" s="8" t="s">
        <v>204</v>
      </c>
      <c r="C238" s="42">
        <f t="shared" si="149"/>
        <v>0</v>
      </c>
      <c r="D238" s="42">
        <f t="shared" si="164"/>
        <v>0</v>
      </c>
      <c r="E238" s="42"/>
      <c r="F238" s="42"/>
      <c r="G238" s="42"/>
      <c r="H238" s="42">
        <f t="shared" si="155"/>
        <v>0</v>
      </c>
      <c r="I238" s="42"/>
      <c r="J238" s="42"/>
      <c r="K238" s="42"/>
      <c r="L238" s="42"/>
      <c r="M238" s="212">
        <f t="shared" si="165"/>
        <v>0</v>
      </c>
      <c r="N238" s="212">
        <f t="shared" si="166"/>
        <v>0</v>
      </c>
      <c r="O238" s="212"/>
      <c r="P238" s="212"/>
      <c r="Q238" s="212"/>
      <c r="R238" s="212">
        <f t="shared" si="153"/>
        <v>0</v>
      </c>
      <c r="S238" s="212"/>
      <c r="T238" s="212"/>
      <c r="U238" s="212"/>
      <c r="V238" s="212"/>
    </row>
    <row r="239" spans="1:22" ht="24">
      <c r="A239" s="46"/>
      <c r="B239" s="8" t="s">
        <v>253</v>
      </c>
      <c r="C239" s="42">
        <f t="shared" si="149"/>
        <v>16</v>
      </c>
      <c r="D239" s="42">
        <f t="shared" si="164"/>
        <v>16</v>
      </c>
      <c r="E239" s="42">
        <v>16</v>
      </c>
      <c r="F239" s="42"/>
      <c r="G239" s="42"/>
      <c r="H239" s="42">
        <f t="shared" si="155"/>
        <v>0</v>
      </c>
      <c r="I239" s="42"/>
      <c r="J239" s="42"/>
      <c r="K239" s="42"/>
      <c r="L239" s="42"/>
      <c r="M239" s="212">
        <f t="shared" si="165"/>
        <v>0</v>
      </c>
      <c r="N239" s="212">
        <f t="shared" si="166"/>
        <v>0</v>
      </c>
      <c r="O239" s="212"/>
      <c r="P239" s="212"/>
      <c r="Q239" s="212"/>
      <c r="R239" s="212">
        <f t="shared" si="153"/>
        <v>0</v>
      </c>
      <c r="S239" s="212"/>
      <c r="T239" s="212"/>
      <c r="U239" s="212"/>
      <c r="V239" s="212"/>
    </row>
    <row r="240" spans="1:22" ht="24">
      <c r="A240" s="46"/>
      <c r="B240" s="8" t="s">
        <v>205</v>
      </c>
      <c r="C240" s="42">
        <f t="shared" si="149"/>
        <v>8</v>
      </c>
      <c r="D240" s="42">
        <f t="shared" si="164"/>
        <v>8</v>
      </c>
      <c r="E240" s="42">
        <v>6</v>
      </c>
      <c r="F240" s="42">
        <v>2</v>
      </c>
      <c r="G240" s="42"/>
      <c r="H240" s="42">
        <f t="shared" si="155"/>
        <v>0</v>
      </c>
      <c r="I240" s="42"/>
      <c r="J240" s="42"/>
      <c r="K240" s="42"/>
      <c r="L240" s="42"/>
      <c r="M240" s="212">
        <f t="shared" si="165"/>
        <v>8</v>
      </c>
      <c r="N240" s="212">
        <f t="shared" si="166"/>
        <v>8</v>
      </c>
      <c r="O240" s="212">
        <v>6</v>
      </c>
      <c r="P240" s="212">
        <v>2</v>
      </c>
      <c r="Q240" s="212"/>
      <c r="R240" s="212">
        <f t="shared" si="153"/>
        <v>0</v>
      </c>
      <c r="S240" s="212"/>
      <c r="T240" s="212"/>
      <c r="U240" s="212"/>
      <c r="V240" s="212"/>
    </row>
    <row r="241" spans="1:22">
      <c r="A241" s="46">
        <v>5</v>
      </c>
      <c r="B241" s="19" t="s">
        <v>206</v>
      </c>
      <c r="C241" s="39">
        <f t="shared" si="149"/>
        <v>34</v>
      </c>
      <c r="D241" s="39">
        <f t="shared" si="164"/>
        <v>23</v>
      </c>
      <c r="E241" s="39">
        <f>SUM(E242:E244)</f>
        <v>19</v>
      </c>
      <c r="F241" s="39">
        <f t="shared" ref="F241:G241" si="171">SUM(F242:F244)</f>
        <v>4</v>
      </c>
      <c r="G241" s="39">
        <f t="shared" si="171"/>
        <v>0</v>
      </c>
      <c r="H241" s="39">
        <f t="shared" si="155"/>
        <v>11</v>
      </c>
      <c r="I241" s="39">
        <f>SUM(I242:I244)</f>
        <v>10</v>
      </c>
      <c r="J241" s="39">
        <f t="shared" ref="J241:L241" si="172">SUM(J242:J244)</f>
        <v>0</v>
      </c>
      <c r="K241" s="39">
        <f t="shared" si="172"/>
        <v>1</v>
      </c>
      <c r="L241" s="39">
        <f t="shared" si="172"/>
        <v>0</v>
      </c>
      <c r="M241" s="211">
        <f t="shared" si="165"/>
        <v>27</v>
      </c>
      <c r="N241" s="211">
        <f t="shared" si="166"/>
        <v>19</v>
      </c>
      <c r="O241" s="212">
        <f>SUM(O242:O244)</f>
        <v>16</v>
      </c>
      <c r="P241" s="212">
        <f t="shared" ref="P241:Q241" si="173">SUM(P242:P244)</f>
        <v>3</v>
      </c>
      <c r="Q241" s="212">
        <f t="shared" si="173"/>
        <v>0</v>
      </c>
      <c r="R241" s="211">
        <f t="shared" si="153"/>
        <v>8</v>
      </c>
      <c r="S241" s="212">
        <f>SUM(S242:S244)</f>
        <v>8</v>
      </c>
      <c r="T241" s="212">
        <f t="shared" ref="T241:V241" si="174">SUM(T242:T244)</f>
        <v>0</v>
      </c>
      <c r="U241" s="212">
        <f t="shared" si="174"/>
        <v>0</v>
      </c>
      <c r="V241" s="212">
        <f t="shared" si="174"/>
        <v>0</v>
      </c>
    </row>
    <row r="242" spans="1:22">
      <c r="A242" s="46"/>
      <c r="B242" s="8" t="s">
        <v>207</v>
      </c>
      <c r="C242" s="42">
        <f t="shared" si="149"/>
        <v>23</v>
      </c>
      <c r="D242" s="42">
        <f t="shared" si="164"/>
        <v>23</v>
      </c>
      <c r="E242" s="42">
        <v>19</v>
      </c>
      <c r="F242" s="42">
        <v>4</v>
      </c>
      <c r="G242" s="42"/>
      <c r="H242" s="42">
        <f t="shared" si="155"/>
        <v>0</v>
      </c>
      <c r="I242" s="42"/>
      <c r="J242" s="42"/>
      <c r="K242" s="42"/>
      <c r="L242" s="42"/>
      <c r="M242" s="212">
        <f t="shared" si="165"/>
        <v>19</v>
      </c>
      <c r="N242" s="212">
        <f t="shared" si="166"/>
        <v>19</v>
      </c>
      <c r="O242" s="212">
        <v>16</v>
      </c>
      <c r="P242" s="212">
        <v>3</v>
      </c>
      <c r="Q242" s="212"/>
      <c r="R242" s="212">
        <f t="shared" si="153"/>
        <v>0</v>
      </c>
      <c r="S242" s="212"/>
      <c r="T242" s="212"/>
      <c r="U242" s="212"/>
      <c r="V242" s="212"/>
    </row>
    <row r="243" spans="1:22">
      <c r="A243" s="46"/>
      <c r="B243" s="8" t="s">
        <v>208</v>
      </c>
      <c r="C243" s="42">
        <f t="shared" si="149"/>
        <v>11</v>
      </c>
      <c r="D243" s="42">
        <f t="shared" si="164"/>
        <v>0</v>
      </c>
      <c r="E243" s="42"/>
      <c r="F243" s="42"/>
      <c r="G243" s="42"/>
      <c r="H243" s="42">
        <f t="shared" si="155"/>
        <v>11</v>
      </c>
      <c r="I243" s="42">
        <v>10</v>
      </c>
      <c r="J243" s="42"/>
      <c r="K243" s="42">
        <v>1</v>
      </c>
      <c r="L243" s="42"/>
      <c r="M243" s="212">
        <f t="shared" si="165"/>
        <v>8</v>
      </c>
      <c r="N243" s="212">
        <f t="shared" si="166"/>
        <v>0</v>
      </c>
      <c r="O243" s="212"/>
      <c r="P243" s="212"/>
      <c r="Q243" s="212"/>
      <c r="R243" s="212">
        <f t="shared" si="153"/>
        <v>8</v>
      </c>
      <c r="S243" s="212">
        <v>8</v>
      </c>
      <c r="T243" s="212"/>
      <c r="U243" s="212">
        <v>0</v>
      </c>
      <c r="V243" s="212"/>
    </row>
    <row r="244" spans="1:22">
      <c r="A244" s="46"/>
      <c r="B244" s="20" t="s">
        <v>261</v>
      </c>
      <c r="C244" s="39">
        <f t="shared" si="149"/>
        <v>0</v>
      </c>
      <c r="D244" s="39">
        <f t="shared" si="164"/>
        <v>0</v>
      </c>
      <c r="E244" s="39"/>
      <c r="F244" s="39"/>
      <c r="G244" s="39"/>
      <c r="H244" s="39">
        <f t="shared" si="155"/>
        <v>0</v>
      </c>
      <c r="I244" s="39"/>
      <c r="J244" s="39"/>
      <c r="K244" s="39"/>
      <c r="L244" s="39"/>
      <c r="M244" s="211">
        <f t="shared" si="165"/>
        <v>0</v>
      </c>
      <c r="N244" s="211">
        <f t="shared" si="166"/>
        <v>0</v>
      </c>
      <c r="O244" s="212"/>
      <c r="P244" s="212"/>
      <c r="Q244" s="212"/>
      <c r="R244" s="211">
        <f t="shared" si="153"/>
        <v>0</v>
      </c>
      <c r="S244" s="212"/>
      <c r="T244" s="212"/>
      <c r="U244" s="212"/>
      <c r="V244" s="212"/>
    </row>
    <row r="245" spans="1:22">
      <c r="A245" s="46">
        <v>6</v>
      </c>
      <c r="B245" s="19" t="s">
        <v>254</v>
      </c>
      <c r="C245" s="39">
        <f t="shared" si="149"/>
        <v>12</v>
      </c>
      <c r="D245" s="39">
        <f t="shared" si="164"/>
        <v>0</v>
      </c>
      <c r="E245" s="39">
        <f>SUM(E246:E247)</f>
        <v>0</v>
      </c>
      <c r="F245" s="39">
        <f t="shared" ref="F245:G245" si="175">SUM(F246:F247)</f>
        <v>0</v>
      </c>
      <c r="G245" s="39">
        <f t="shared" si="175"/>
        <v>0</v>
      </c>
      <c r="H245" s="39">
        <f t="shared" si="155"/>
        <v>12</v>
      </c>
      <c r="I245" s="39">
        <f>SUM(I246:I247)</f>
        <v>12</v>
      </c>
      <c r="J245" s="39">
        <f t="shared" ref="J245:L245" si="176">SUM(J246:J247)</f>
        <v>0</v>
      </c>
      <c r="K245" s="39">
        <f t="shared" si="176"/>
        <v>0</v>
      </c>
      <c r="L245" s="39">
        <f t="shared" si="176"/>
        <v>0</v>
      </c>
      <c r="M245" s="211">
        <f t="shared" si="165"/>
        <v>0</v>
      </c>
      <c r="N245" s="211">
        <f t="shared" si="166"/>
        <v>0</v>
      </c>
      <c r="O245" s="211">
        <f>SUM(O246:O247)</f>
        <v>0</v>
      </c>
      <c r="P245" s="211">
        <f t="shared" ref="P245:Q245" si="177">SUM(P246:P247)</f>
        <v>0</v>
      </c>
      <c r="Q245" s="211">
        <f t="shared" si="177"/>
        <v>0</v>
      </c>
      <c r="R245" s="211">
        <f t="shared" si="153"/>
        <v>0</v>
      </c>
      <c r="S245" s="211">
        <f>SUM(S246:S247)</f>
        <v>0</v>
      </c>
      <c r="T245" s="211">
        <f t="shared" ref="T245:V245" si="178">SUM(T246:T247)</f>
        <v>0</v>
      </c>
      <c r="U245" s="211">
        <f t="shared" si="178"/>
        <v>0</v>
      </c>
      <c r="V245" s="211">
        <f t="shared" si="178"/>
        <v>0</v>
      </c>
    </row>
    <row r="246" spans="1:22" ht="24">
      <c r="A246" s="46"/>
      <c r="B246" s="8" t="s">
        <v>209</v>
      </c>
      <c r="C246" s="42">
        <f t="shared" si="149"/>
        <v>12</v>
      </c>
      <c r="D246" s="42">
        <f t="shared" si="164"/>
        <v>0</v>
      </c>
      <c r="E246" s="42"/>
      <c r="F246" s="42"/>
      <c r="G246" s="42"/>
      <c r="H246" s="42">
        <f t="shared" si="155"/>
        <v>12</v>
      </c>
      <c r="I246" s="42">
        <v>12</v>
      </c>
      <c r="J246" s="42"/>
      <c r="K246" s="42"/>
      <c r="L246" s="42"/>
      <c r="M246" s="212">
        <f t="shared" si="165"/>
        <v>0</v>
      </c>
      <c r="N246" s="212">
        <f t="shared" si="166"/>
        <v>0</v>
      </c>
      <c r="O246" s="212">
        <v>0</v>
      </c>
      <c r="P246" s="212">
        <v>0</v>
      </c>
      <c r="Q246" s="212"/>
      <c r="R246" s="212">
        <f t="shared" si="153"/>
        <v>0</v>
      </c>
      <c r="S246" s="212"/>
      <c r="T246" s="212"/>
      <c r="U246" s="212"/>
      <c r="V246" s="212"/>
    </row>
    <row r="247" spans="1:22" ht="24">
      <c r="A247" s="46"/>
      <c r="B247" s="8" t="s">
        <v>262</v>
      </c>
      <c r="C247" s="42">
        <f t="shared" si="149"/>
        <v>0</v>
      </c>
      <c r="D247" s="42">
        <f t="shared" si="164"/>
        <v>0</v>
      </c>
      <c r="E247" s="42"/>
      <c r="F247" s="42"/>
      <c r="G247" s="42"/>
      <c r="H247" s="42">
        <f t="shared" si="155"/>
        <v>0</v>
      </c>
      <c r="I247" s="42"/>
      <c r="J247" s="42"/>
      <c r="K247" s="42"/>
      <c r="L247" s="42"/>
      <c r="M247" s="212">
        <f t="shared" si="165"/>
        <v>0</v>
      </c>
      <c r="N247" s="212">
        <f t="shared" si="166"/>
        <v>0</v>
      </c>
      <c r="O247" s="212">
        <v>0</v>
      </c>
      <c r="P247" s="212">
        <v>0</v>
      </c>
      <c r="Q247" s="212"/>
      <c r="R247" s="212">
        <f t="shared" si="153"/>
        <v>0</v>
      </c>
      <c r="S247" s="212"/>
      <c r="T247" s="212"/>
      <c r="U247" s="212"/>
      <c r="V247" s="212"/>
    </row>
    <row r="248" spans="1:22">
      <c r="A248" s="46">
        <v>7</v>
      </c>
      <c r="B248" s="19" t="s">
        <v>329</v>
      </c>
      <c r="C248" s="39">
        <f t="shared" si="149"/>
        <v>26</v>
      </c>
      <c r="D248" s="39">
        <f t="shared" si="164"/>
        <v>26</v>
      </c>
      <c r="E248" s="39">
        <f>E249</f>
        <v>23</v>
      </c>
      <c r="F248" s="39">
        <f t="shared" ref="F248:G248" si="179">F249</f>
        <v>3</v>
      </c>
      <c r="G248" s="39">
        <f t="shared" si="179"/>
        <v>0</v>
      </c>
      <c r="H248" s="39">
        <f t="shared" si="155"/>
        <v>0</v>
      </c>
      <c r="I248" s="39">
        <f>I249</f>
        <v>0</v>
      </c>
      <c r="J248" s="39">
        <f t="shared" ref="J248:L248" si="180">J249</f>
        <v>0</v>
      </c>
      <c r="K248" s="39">
        <f t="shared" si="180"/>
        <v>0</v>
      </c>
      <c r="L248" s="39">
        <f t="shared" si="180"/>
        <v>0</v>
      </c>
      <c r="M248" s="211">
        <f t="shared" si="165"/>
        <v>21</v>
      </c>
      <c r="N248" s="211">
        <f t="shared" si="166"/>
        <v>0</v>
      </c>
      <c r="O248" s="212">
        <f>O249</f>
        <v>0</v>
      </c>
      <c r="P248" s="212">
        <f t="shared" ref="P248:Q248" si="181">P249</f>
        <v>0</v>
      </c>
      <c r="Q248" s="212">
        <f t="shared" si="181"/>
        <v>0</v>
      </c>
      <c r="R248" s="211">
        <f t="shared" si="153"/>
        <v>21</v>
      </c>
      <c r="S248" s="212">
        <f>S249</f>
        <v>21</v>
      </c>
      <c r="T248" s="212">
        <f t="shared" ref="T248:V248" si="182">T249</f>
        <v>0</v>
      </c>
      <c r="U248" s="212">
        <f t="shared" si="182"/>
        <v>0</v>
      </c>
      <c r="V248" s="212">
        <f t="shared" si="182"/>
        <v>0</v>
      </c>
    </row>
    <row r="249" spans="1:22" ht="24">
      <c r="A249" s="46"/>
      <c r="B249" s="8" t="s">
        <v>211</v>
      </c>
      <c r="C249" s="42">
        <f t="shared" si="149"/>
        <v>26</v>
      </c>
      <c r="D249" s="42">
        <f t="shared" si="164"/>
        <v>26</v>
      </c>
      <c r="E249" s="42">
        <v>23</v>
      </c>
      <c r="F249" s="42">
        <v>3</v>
      </c>
      <c r="G249" s="42"/>
      <c r="H249" s="42">
        <f t="shared" si="155"/>
        <v>0</v>
      </c>
      <c r="I249" s="42"/>
      <c r="J249" s="42"/>
      <c r="K249" s="42"/>
      <c r="L249" s="42"/>
      <c r="M249" s="212">
        <f t="shared" si="165"/>
        <v>21</v>
      </c>
      <c r="N249" s="212">
        <f t="shared" si="166"/>
        <v>0</v>
      </c>
      <c r="O249" s="212">
        <v>0</v>
      </c>
      <c r="P249" s="212">
        <v>0</v>
      </c>
      <c r="Q249" s="212"/>
      <c r="R249" s="212">
        <f t="shared" si="153"/>
        <v>21</v>
      </c>
      <c r="S249" s="212">
        <v>21</v>
      </c>
      <c r="T249" s="212">
        <v>0</v>
      </c>
      <c r="U249" s="212">
        <v>0</v>
      </c>
      <c r="V249" s="212"/>
    </row>
    <row r="250" spans="1:22">
      <c r="A250" s="46">
        <v>8</v>
      </c>
      <c r="B250" s="19" t="s">
        <v>212</v>
      </c>
      <c r="C250" s="39">
        <f t="shared" si="149"/>
        <v>10</v>
      </c>
      <c r="D250" s="39">
        <f t="shared" si="164"/>
        <v>0</v>
      </c>
      <c r="E250" s="39">
        <f>E251</f>
        <v>0</v>
      </c>
      <c r="F250" s="39">
        <f t="shared" ref="F250:G250" si="183">F251</f>
        <v>0</v>
      </c>
      <c r="G250" s="39">
        <f t="shared" si="183"/>
        <v>0</v>
      </c>
      <c r="H250" s="39">
        <f t="shared" si="155"/>
        <v>10</v>
      </c>
      <c r="I250" s="39">
        <f>I251</f>
        <v>10</v>
      </c>
      <c r="J250" s="39">
        <f t="shared" ref="J250:L250" si="184">J251</f>
        <v>0</v>
      </c>
      <c r="K250" s="39">
        <f t="shared" si="184"/>
        <v>0</v>
      </c>
      <c r="L250" s="39">
        <f t="shared" si="184"/>
        <v>0</v>
      </c>
      <c r="M250" s="211">
        <f t="shared" si="165"/>
        <v>23</v>
      </c>
      <c r="N250" s="211">
        <f t="shared" si="166"/>
        <v>0</v>
      </c>
      <c r="O250" s="212">
        <f>O251</f>
        <v>0</v>
      </c>
      <c r="P250" s="212">
        <f t="shared" ref="P250:Q250" si="185">P251</f>
        <v>0</v>
      </c>
      <c r="Q250" s="212">
        <f t="shared" si="185"/>
        <v>0</v>
      </c>
      <c r="R250" s="211">
        <f t="shared" si="153"/>
        <v>23</v>
      </c>
      <c r="S250" s="212">
        <f>S251</f>
        <v>9</v>
      </c>
      <c r="T250" s="212">
        <f t="shared" ref="T250:V250" si="186">T251</f>
        <v>14</v>
      </c>
      <c r="U250" s="212">
        <f t="shared" si="186"/>
        <v>0</v>
      </c>
      <c r="V250" s="212">
        <f t="shared" si="186"/>
        <v>0</v>
      </c>
    </row>
    <row r="251" spans="1:22">
      <c r="A251" s="46"/>
      <c r="B251" s="8" t="s">
        <v>213</v>
      </c>
      <c r="C251" s="42">
        <f t="shared" si="149"/>
        <v>10</v>
      </c>
      <c r="D251" s="42">
        <f t="shared" si="164"/>
        <v>0</v>
      </c>
      <c r="E251" s="42"/>
      <c r="F251" s="42"/>
      <c r="G251" s="42"/>
      <c r="H251" s="42">
        <f t="shared" si="155"/>
        <v>10</v>
      </c>
      <c r="I251" s="42">
        <v>10</v>
      </c>
      <c r="J251" s="42"/>
      <c r="K251" s="42"/>
      <c r="L251" s="42"/>
      <c r="M251" s="212">
        <f t="shared" si="165"/>
        <v>23</v>
      </c>
      <c r="N251" s="212">
        <f t="shared" si="166"/>
        <v>0</v>
      </c>
      <c r="O251" s="212"/>
      <c r="P251" s="212"/>
      <c r="Q251" s="212"/>
      <c r="R251" s="212">
        <f t="shared" si="153"/>
        <v>23</v>
      </c>
      <c r="S251" s="212">
        <v>9</v>
      </c>
      <c r="T251" s="212">
        <v>14</v>
      </c>
      <c r="U251" s="212">
        <v>0</v>
      </c>
      <c r="V251" s="212"/>
    </row>
    <row r="252" spans="1:22">
      <c r="A252" s="46">
        <v>9</v>
      </c>
      <c r="B252" s="19" t="s">
        <v>214</v>
      </c>
      <c r="C252" s="39">
        <f t="shared" si="149"/>
        <v>9</v>
      </c>
      <c r="D252" s="39">
        <f t="shared" si="164"/>
        <v>9</v>
      </c>
      <c r="E252" s="39">
        <f>SUM(E253:E254)</f>
        <v>9</v>
      </c>
      <c r="F252" s="39">
        <f t="shared" ref="F252:G252" si="187">SUM(F253:F254)</f>
        <v>0</v>
      </c>
      <c r="G252" s="39">
        <f t="shared" si="187"/>
        <v>0</v>
      </c>
      <c r="H252" s="39">
        <f t="shared" si="155"/>
        <v>0</v>
      </c>
      <c r="I252" s="39">
        <f>SUM(I253:I254)</f>
        <v>0</v>
      </c>
      <c r="J252" s="39">
        <f t="shared" ref="J252:L252" si="188">SUM(J253:J254)</f>
        <v>0</v>
      </c>
      <c r="K252" s="39">
        <f t="shared" si="188"/>
        <v>0</v>
      </c>
      <c r="L252" s="39">
        <f t="shared" si="188"/>
        <v>0</v>
      </c>
      <c r="M252" s="211">
        <f t="shared" si="165"/>
        <v>8</v>
      </c>
      <c r="N252" s="211">
        <f t="shared" si="166"/>
        <v>8</v>
      </c>
      <c r="O252" s="212">
        <f>SUM(O253:O254)</f>
        <v>8</v>
      </c>
      <c r="P252" s="212">
        <f t="shared" ref="P252:Q252" si="189">SUM(P253:P254)</f>
        <v>0</v>
      </c>
      <c r="Q252" s="212">
        <f t="shared" si="189"/>
        <v>0</v>
      </c>
      <c r="R252" s="211">
        <f t="shared" si="153"/>
        <v>0</v>
      </c>
      <c r="S252" s="212">
        <f>SUM(S253:S254)</f>
        <v>0</v>
      </c>
      <c r="T252" s="212">
        <f t="shared" ref="T252:V252" si="190">SUM(T253:T254)</f>
        <v>0</v>
      </c>
      <c r="U252" s="212">
        <f t="shared" si="190"/>
        <v>0</v>
      </c>
      <c r="V252" s="212">
        <f t="shared" si="190"/>
        <v>0</v>
      </c>
    </row>
    <row r="253" spans="1:22">
      <c r="A253" s="46"/>
      <c r="B253" s="8" t="s">
        <v>215</v>
      </c>
      <c r="C253" s="42">
        <f t="shared" si="149"/>
        <v>9</v>
      </c>
      <c r="D253" s="42">
        <f t="shared" si="164"/>
        <v>9</v>
      </c>
      <c r="E253" s="42">
        <v>9</v>
      </c>
      <c r="F253" s="42"/>
      <c r="G253" s="42"/>
      <c r="H253" s="42">
        <f t="shared" si="155"/>
        <v>0</v>
      </c>
      <c r="I253" s="42"/>
      <c r="J253" s="42"/>
      <c r="K253" s="42"/>
      <c r="L253" s="42"/>
      <c r="M253" s="212">
        <f t="shared" si="165"/>
        <v>8</v>
      </c>
      <c r="N253" s="212">
        <f t="shared" si="166"/>
        <v>8</v>
      </c>
      <c r="O253" s="212">
        <v>8</v>
      </c>
      <c r="P253" s="212">
        <v>0</v>
      </c>
      <c r="Q253" s="212"/>
      <c r="R253" s="212">
        <f t="shared" si="153"/>
        <v>0</v>
      </c>
      <c r="S253" s="212"/>
      <c r="T253" s="212"/>
      <c r="U253" s="212"/>
      <c r="V253" s="212"/>
    </row>
    <row r="254" spans="1:22" ht="24">
      <c r="A254" s="46"/>
      <c r="B254" s="8" t="s">
        <v>255</v>
      </c>
      <c r="C254" s="42">
        <f t="shared" si="149"/>
        <v>0</v>
      </c>
      <c r="D254" s="42">
        <f t="shared" si="164"/>
        <v>0</v>
      </c>
      <c r="E254" s="42"/>
      <c r="F254" s="42"/>
      <c r="G254" s="42"/>
      <c r="H254" s="42">
        <f t="shared" si="155"/>
        <v>0</v>
      </c>
      <c r="I254" s="42"/>
      <c r="J254" s="42"/>
      <c r="K254" s="42"/>
      <c r="L254" s="42"/>
      <c r="M254" s="212">
        <f t="shared" si="165"/>
        <v>0</v>
      </c>
      <c r="N254" s="212">
        <f t="shared" si="166"/>
        <v>0</v>
      </c>
      <c r="O254" s="212"/>
      <c r="P254" s="212"/>
      <c r="Q254" s="212"/>
      <c r="R254" s="212">
        <f t="shared" si="153"/>
        <v>0</v>
      </c>
      <c r="S254" s="212"/>
      <c r="T254" s="212"/>
      <c r="U254" s="212"/>
      <c r="V254" s="212"/>
    </row>
    <row r="255" spans="1:22" ht="24">
      <c r="A255" s="46">
        <v>10</v>
      </c>
      <c r="B255" s="21" t="s">
        <v>216</v>
      </c>
      <c r="C255" s="39">
        <f t="shared" si="149"/>
        <v>54</v>
      </c>
      <c r="D255" s="39">
        <f t="shared" si="164"/>
        <v>54</v>
      </c>
      <c r="E255" s="39">
        <f>SUM(E256:E257)</f>
        <v>32</v>
      </c>
      <c r="F255" s="39">
        <f t="shared" ref="F255:G255" si="191">SUM(F256:F257)</f>
        <v>22</v>
      </c>
      <c r="G255" s="39">
        <f t="shared" si="191"/>
        <v>0</v>
      </c>
      <c r="H255" s="39">
        <f t="shared" si="155"/>
        <v>0</v>
      </c>
      <c r="I255" s="39">
        <f>SUM(I256:I257)</f>
        <v>0</v>
      </c>
      <c r="J255" s="39">
        <f t="shared" ref="J255:L255" si="192">SUM(J256:J257)</f>
        <v>0</v>
      </c>
      <c r="K255" s="39">
        <f t="shared" si="192"/>
        <v>0</v>
      </c>
      <c r="L255" s="39">
        <f t="shared" si="192"/>
        <v>0</v>
      </c>
      <c r="M255" s="211">
        <f t="shared" si="165"/>
        <v>40</v>
      </c>
      <c r="N255" s="211">
        <f t="shared" si="166"/>
        <v>40</v>
      </c>
      <c r="O255" s="211">
        <f>SUM(O256:O257)</f>
        <v>22</v>
      </c>
      <c r="P255" s="211">
        <f t="shared" ref="P255:Q255" si="193">SUM(P256:P257)</f>
        <v>18</v>
      </c>
      <c r="Q255" s="211">
        <f t="shared" si="193"/>
        <v>0</v>
      </c>
      <c r="R255" s="211">
        <f t="shared" si="153"/>
        <v>0</v>
      </c>
      <c r="S255" s="211">
        <f>SUM(S256:S257)</f>
        <v>0</v>
      </c>
      <c r="T255" s="211">
        <f t="shared" ref="T255:V255" si="194">SUM(T256:T257)</f>
        <v>0</v>
      </c>
      <c r="U255" s="211">
        <f t="shared" si="194"/>
        <v>0</v>
      </c>
      <c r="V255" s="211">
        <f t="shared" si="194"/>
        <v>0</v>
      </c>
    </row>
    <row r="256" spans="1:22">
      <c r="A256" s="46"/>
      <c r="B256" s="62" t="s">
        <v>217</v>
      </c>
      <c r="C256" s="42">
        <f t="shared" si="149"/>
        <v>25</v>
      </c>
      <c r="D256" s="42">
        <f t="shared" si="164"/>
        <v>25</v>
      </c>
      <c r="E256" s="42">
        <v>23</v>
      </c>
      <c r="F256" s="42">
        <v>2</v>
      </c>
      <c r="G256" s="42"/>
      <c r="H256" s="42">
        <f t="shared" si="155"/>
        <v>0</v>
      </c>
      <c r="I256" s="42"/>
      <c r="J256" s="42"/>
      <c r="K256" s="42"/>
      <c r="L256" s="42"/>
      <c r="M256" s="212">
        <f t="shared" si="165"/>
        <v>40</v>
      </c>
      <c r="N256" s="212">
        <f t="shared" si="166"/>
        <v>40</v>
      </c>
      <c r="O256" s="212">
        <v>22</v>
      </c>
      <c r="P256" s="212">
        <v>18</v>
      </c>
      <c r="Q256" s="212"/>
      <c r="R256" s="212">
        <f t="shared" si="153"/>
        <v>0</v>
      </c>
      <c r="S256" s="212"/>
      <c r="T256" s="212"/>
      <c r="U256" s="212"/>
      <c r="V256" s="212"/>
    </row>
    <row r="257" spans="1:22" ht="24">
      <c r="A257" s="46"/>
      <c r="B257" s="62" t="s">
        <v>218</v>
      </c>
      <c r="C257" s="42">
        <f t="shared" si="149"/>
        <v>29</v>
      </c>
      <c r="D257" s="42">
        <f t="shared" si="164"/>
        <v>29</v>
      </c>
      <c r="E257" s="42">
        <v>9</v>
      </c>
      <c r="F257" s="42">
        <v>20</v>
      </c>
      <c r="G257" s="42"/>
      <c r="H257" s="42">
        <f t="shared" si="155"/>
        <v>0</v>
      </c>
      <c r="I257" s="42"/>
      <c r="J257" s="42"/>
      <c r="K257" s="42"/>
      <c r="L257" s="42"/>
      <c r="M257" s="212">
        <f t="shared" si="165"/>
        <v>0</v>
      </c>
      <c r="N257" s="212">
        <f t="shared" si="166"/>
        <v>0</v>
      </c>
      <c r="O257" s="212"/>
      <c r="P257" s="212"/>
      <c r="Q257" s="212"/>
      <c r="R257" s="212">
        <f t="shared" si="153"/>
        <v>0</v>
      </c>
      <c r="S257" s="212"/>
      <c r="T257" s="212"/>
      <c r="U257" s="212"/>
      <c r="V257" s="212"/>
    </row>
    <row r="258" spans="1:22">
      <c r="A258" s="168" t="s">
        <v>61</v>
      </c>
      <c r="B258" s="19" t="s">
        <v>139</v>
      </c>
      <c r="C258" s="39">
        <f t="shared" ref="C258:V258" si="195">C259+C269+C275+C284+C290+C295+C303+C310</f>
        <v>517</v>
      </c>
      <c r="D258" s="39">
        <f t="shared" si="195"/>
        <v>354</v>
      </c>
      <c r="E258" s="39">
        <f t="shared" si="195"/>
        <v>337</v>
      </c>
      <c r="F258" s="39">
        <f t="shared" si="195"/>
        <v>17</v>
      </c>
      <c r="G258" s="39">
        <f t="shared" si="195"/>
        <v>0</v>
      </c>
      <c r="H258" s="39">
        <f t="shared" si="195"/>
        <v>163</v>
      </c>
      <c r="I258" s="39">
        <f t="shared" si="195"/>
        <v>157</v>
      </c>
      <c r="J258" s="39">
        <f t="shared" si="195"/>
        <v>0</v>
      </c>
      <c r="K258" s="39">
        <f t="shared" si="195"/>
        <v>6</v>
      </c>
      <c r="L258" s="39">
        <f t="shared" si="195"/>
        <v>0</v>
      </c>
      <c r="M258" s="211">
        <f t="shared" si="195"/>
        <v>314</v>
      </c>
      <c r="N258" s="211">
        <f t="shared" si="195"/>
        <v>223</v>
      </c>
      <c r="O258" s="211">
        <f t="shared" si="195"/>
        <v>213</v>
      </c>
      <c r="P258" s="211">
        <f t="shared" si="195"/>
        <v>10</v>
      </c>
      <c r="Q258" s="211">
        <f t="shared" si="195"/>
        <v>0</v>
      </c>
      <c r="R258" s="211">
        <f t="shared" si="195"/>
        <v>91</v>
      </c>
      <c r="S258" s="211">
        <f t="shared" si="195"/>
        <v>58</v>
      </c>
      <c r="T258" s="211">
        <f t="shared" si="195"/>
        <v>30</v>
      </c>
      <c r="U258" s="211">
        <f t="shared" si="195"/>
        <v>3</v>
      </c>
      <c r="V258" s="211">
        <f t="shared" si="195"/>
        <v>0</v>
      </c>
    </row>
    <row r="259" spans="1:22" ht="24">
      <c r="A259" s="46">
        <v>1</v>
      </c>
      <c r="B259" s="21" t="s">
        <v>219</v>
      </c>
      <c r="C259" s="39">
        <f t="shared" si="149"/>
        <v>253</v>
      </c>
      <c r="D259" s="39">
        <f t="shared" si="164"/>
        <v>167</v>
      </c>
      <c r="E259" s="39">
        <f>SUM(E260:E268)</f>
        <v>163</v>
      </c>
      <c r="F259" s="39">
        <f>SUM(F260:F268)</f>
        <v>4</v>
      </c>
      <c r="G259" s="39">
        <f>SUM(G260:G268)</f>
        <v>0</v>
      </c>
      <c r="H259" s="39">
        <f t="shared" si="155"/>
        <v>86</v>
      </c>
      <c r="I259" s="39">
        <f>SUM(I260:I268)</f>
        <v>83</v>
      </c>
      <c r="J259" s="39">
        <f>SUM(J260:J268)</f>
        <v>0</v>
      </c>
      <c r="K259" s="39">
        <f>SUM(K260:K268)</f>
        <v>3</v>
      </c>
      <c r="L259" s="39">
        <f>SUM(L260:L268)</f>
        <v>0</v>
      </c>
      <c r="M259" s="211">
        <f t="shared" si="165"/>
        <v>166</v>
      </c>
      <c r="N259" s="211">
        <f t="shared" si="166"/>
        <v>110</v>
      </c>
      <c r="O259" s="211">
        <f>SUM(O260:O268)</f>
        <v>109</v>
      </c>
      <c r="P259" s="211">
        <f>SUM(P260:P268)</f>
        <v>1</v>
      </c>
      <c r="Q259" s="211">
        <f>SUM(Q260:Q268)</f>
        <v>0</v>
      </c>
      <c r="R259" s="211">
        <f t="shared" si="153"/>
        <v>56</v>
      </c>
      <c r="S259" s="211">
        <f>SUM(S260:S268)</f>
        <v>32</v>
      </c>
      <c r="T259" s="211">
        <f>SUM(T260:T268)</f>
        <v>23</v>
      </c>
      <c r="U259" s="211">
        <f>SUM(U260:U268)</f>
        <v>1</v>
      </c>
      <c r="V259" s="211">
        <f>SUM(V260:V268)</f>
        <v>0</v>
      </c>
    </row>
    <row r="260" spans="1:22" ht="24">
      <c r="A260" s="46"/>
      <c r="B260" s="8" t="s">
        <v>220</v>
      </c>
      <c r="C260" s="42">
        <f t="shared" si="149"/>
        <v>19</v>
      </c>
      <c r="D260" s="42">
        <f t="shared" si="164"/>
        <v>19</v>
      </c>
      <c r="E260" s="42">
        <v>19</v>
      </c>
      <c r="F260" s="42"/>
      <c r="G260" s="42"/>
      <c r="H260" s="42">
        <f t="shared" si="155"/>
        <v>0</v>
      </c>
      <c r="I260" s="42"/>
      <c r="J260" s="42"/>
      <c r="K260" s="42"/>
      <c r="L260" s="42"/>
      <c r="M260" s="212">
        <f t="shared" si="165"/>
        <v>0</v>
      </c>
      <c r="N260" s="212">
        <f t="shared" si="166"/>
        <v>0</v>
      </c>
      <c r="O260" s="212">
        <v>0</v>
      </c>
      <c r="P260" s="212">
        <v>0</v>
      </c>
      <c r="Q260" s="212"/>
      <c r="R260" s="212">
        <f t="shared" si="153"/>
        <v>0</v>
      </c>
      <c r="S260" s="212"/>
      <c r="T260" s="212"/>
      <c r="U260" s="212"/>
      <c r="V260" s="212"/>
    </row>
    <row r="261" spans="1:22">
      <c r="A261" s="46"/>
      <c r="B261" s="8" t="s">
        <v>221</v>
      </c>
      <c r="C261" s="42">
        <f t="shared" si="149"/>
        <v>3</v>
      </c>
      <c r="D261" s="42">
        <f t="shared" si="164"/>
        <v>3</v>
      </c>
      <c r="E261" s="42">
        <v>3</v>
      </c>
      <c r="F261" s="42">
        <v>0</v>
      </c>
      <c r="G261" s="42"/>
      <c r="H261" s="42">
        <f t="shared" si="155"/>
        <v>0</v>
      </c>
      <c r="I261" s="42"/>
      <c r="J261" s="42"/>
      <c r="K261" s="42"/>
      <c r="L261" s="42"/>
      <c r="M261" s="212">
        <f t="shared" si="165"/>
        <v>2</v>
      </c>
      <c r="N261" s="212">
        <f t="shared" si="166"/>
        <v>2</v>
      </c>
      <c r="O261" s="212">
        <v>2</v>
      </c>
      <c r="P261" s="212">
        <v>0</v>
      </c>
      <c r="Q261" s="212"/>
      <c r="R261" s="212">
        <f t="shared" si="153"/>
        <v>0</v>
      </c>
      <c r="S261" s="212"/>
      <c r="T261" s="212"/>
      <c r="U261" s="212"/>
      <c r="V261" s="212"/>
    </row>
    <row r="262" spans="1:22" ht="24">
      <c r="A262" s="46"/>
      <c r="B262" s="8" t="s">
        <v>177</v>
      </c>
      <c r="C262" s="42">
        <f t="shared" si="149"/>
        <v>25</v>
      </c>
      <c r="D262" s="42">
        <f t="shared" si="164"/>
        <v>0</v>
      </c>
      <c r="E262" s="42"/>
      <c r="F262" s="42"/>
      <c r="G262" s="42"/>
      <c r="H262" s="42">
        <f t="shared" si="155"/>
        <v>25</v>
      </c>
      <c r="I262" s="42">
        <v>22</v>
      </c>
      <c r="J262" s="42"/>
      <c r="K262" s="42">
        <v>3</v>
      </c>
      <c r="L262" s="42"/>
      <c r="M262" s="212">
        <f t="shared" si="165"/>
        <v>33</v>
      </c>
      <c r="N262" s="212">
        <f t="shared" si="166"/>
        <v>0</v>
      </c>
      <c r="O262" s="212"/>
      <c r="P262" s="212">
        <v>0</v>
      </c>
      <c r="Q262" s="212"/>
      <c r="R262" s="212">
        <f t="shared" si="153"/>
        <v>33</v>
      </c>
      <c r="S262" s="212">
        <v>13</v>
      </c>
      <c r="T262" s="212">
        <v>19</v>
      </c>
      <c r="U262" s="212">
        <v>1</v>
      </c>
      <c r="V262" s="212"/>
    </row>
    <row r="263" spans="1:22">
      <c r="A263" s="46"/>
      <c r="B263" s="8" t="s">
        <v>222</v>
      </c>
      <c r="C263" s="42">
        <f t="shared" si="149"/>
        <v>61</v>
      </c>
      <c r="D263" s="42">
        <f t="shared" si="164"/>
        <v>0</v>
      </c>
      <c r="E263" s="42"/>
      <c r="F263" s="42"/>
      <c r="G263" s="42"/>
      <c r="H263" s="42">
        <f t="shared" si="155"/>
        <v>61</v>
      </c>
      <c r="I263" s="42">
        <v>61</v>
      </c>
      <c r="J263" s="42"/>
      <c r="K263" s="42"/>
      <c r="L263" s="42"/>
      <c r="M263" s="212">
        <f t="shared" si="165"/>
        <v>0</v>
      </c>
      <c r="N263" s="212">
        <f t="shared" si="166"/>
        <v>0</v>
      </c>
      <c r="O263" s="212">
        <v>0</v>
      </c>
      <c r="P263" s="212"/>
      <c r="Q263" s="212"/>
      <c r="R263" s="212">
        <f t="shared" si="153"/>
        <v>0</v>
      </c>
      <c r="S263" s="212"/>
      <c r="T263" s="212"/>
      <c r="U263" s="212"/>
      <c r="V263" s="212"/>
    </row>
    <row r="264" spans="1:22">
      <c r="A264" s="46"/>
      <c r="B264" s="8" t="s">
        <v>223</v>
      </c>
      <c r="C264" s="42">
        <f t="shared" si="149"/>
        <v>137</v>
      </c>
      <c r="D264" s="42">
        <f t="shared" si="164"/>
        <v>137</v>
      </c>
      <c r="E264" s="42">
        <v>136</v>
      </c>
      <c r="F264" s="42">
        <v>1</v>
      </c>
      <c r="G264" s="42"/>
      <c r="H264" s="42">
        <f t="shared" si="155"/>
        <v>0</v>
      </c>
      <c r="I264" s="42"/>
      <c r="J264" s="42"/>
      <c r="K264" s="42"/>
      <c r="L264" s="42"/>
      <c r="M264" s="212">
        <f t="shared" si="165"/>
        <v>108</v>
      </c>
      <c r="N264" s="212">
        <f t="shared" si="166"/>
        <v>108</v>
      </c>
      <c r="O264" s="212">
        <v>107</v>
      </c>
      <c r="P264" s="212">
        <v>1</v>
      </c>
      <c r="Q264" s="212"/>
      <c r="R264" s="212">
        <f t="shared" si="153"/>
        <v>0</v>
      </c>
      <c r="S264" s="212"/>
      <c r="T264" s="212"/>
      <c r="U264" s="212"/>
      <c r="V264" s="212"/>
    </row>
    <row r="265" spans="1:22">
      <c r="A265" s="46"/>
      <c r="B265" s="8" t="s">
        <v>224</v>
      </c>
      <c r="C265" s="42">
        <f t="shared" si="149"/>
        <v>0</v>
      </c>
      <c r="D265" s="42">
        <f t="shared" si="164"/>
        <v>0</v>
      </c>
      <c r="E265" s="42"/>
      <c r="F265" s="42"/>
      <c r="G265" s="42"/>
      <c r="H265" s="42">
        <f t="shared" si="155"/>
        <v>0</v>
      </c>
      <c r="I265" s="42"/>
      <c r="J265" s="42"/>
      <c r="K265" s="42"/>
      <c r="L265" s="42"/>
      <c r="M265" s="212">
        <f t="shared" si="165"/>
        <v>23</v>
      </c>
      <c r="N265" s="212">
        <f t="shared" si="166"/>
        <v>0</v>
      </c>
      <c r="O265" s="212"/>
      <c r="P265" s="212"/>
      <c r="Q265" s="212"/>
      <c r="R265" s="212">
        <f t="shared" si="153"/>
        <v>23</v>
      </c>
      <c r="S265" s="212">
        <v>19</v>
      </c>
      <c r="T265" s="212">
        <v>4</v>
      </c>
      <c r="U265" s="212">
        <v>0</v>
      </c>
      <c r="V265" s="212"/>
    </row>
    <row r="266" spans="1:22">
      <c r="A266" s="46"/>
      <c r="B266" s="8" t="s">
        <v>267</v>
      </c>
      <c r="C266" s="42">
        <f t="shared" si="149"/>
        <v>0</v>
      </c>
      <c r="D266" s="42">
        <f t="shared" si="164"/>
        <v>0</v>
      </c>
      <c r="E266" s="42"/>
      <c r="F266" s="42"/>
      <c r="G266" s="42"/>
      <c r="H266" s="42">
        <f t="shared" si="155"/>
        <v>0</v>
      </c>
      <c r="I266" s="42"/>
      <c r="J266" s="42"/>
      <c r="K266" s="42"/>
      <c r="L266" s="42"/>
      <c r="M266" s="212">
        <f t="shared" si="165"/>
        <v>0</v>
      </c>
      <c r="N266" s="212">
        <f t="shared" si="166"/>
        <v>0</v>
      </c>
      <c r="O266" s="212">
        <v>0</v>
      </c>
      <c r="P266" s="212"/>
      <c r="Q266" s="212"/>
      <c r="R266" s="212">
        <f t="shared" si="153"/>
        <v>0</v>
      </c>
      <c r="S266" s="212"/>
      <c r="T266" s="212"/>
      <c r="U266" s="212"/>
      <c r="V266" s="212"/>
    </row>
    <row r="267" spans="1:22" ht="24">
      <c r="A267" s="46"/>
      <c r="B267" s="8" t="s">
        <v>256</v>
      </c>
      <c r="C267" s="42">
        <f t="shared" si="149"/>
        <v>3</v>
      </c>
      <c r="D267" s="42">
        <f t="shared" si="164"/>
        <v>3</v>
      </c>
      <c r="E267" s="42"/>
      <c r="F267" s="42">
        <v>3</v>
      </c>
      <c r="G267" s="42"/>
      <c r="H267" s="42">
        <f t="shared" si="155"/>
        <v>0</v>
      </c>
      <c r="I267" s="42"/>
      <c r="J267" s="42"/>
      <c r="K267" s="42"/>
      <c r="L267" s="42"/>
      <c r="M267" s="212">
        <f t="shared" si="165"/>
        <v>0</v>
      </c>
      <c r="N267" s="212">
        <f t="shared" si="166"/>
        <v>0</v>
      </c>
      <c r="O267" s="212">
        <v>0</v>
      </c>
      <c r="P267" s="212"/>
      <c r="Q267" s="212"/>
      <c r="R267" s="212">
        <f t="shared" si="153"/>
        <v>0</v>
      </c>
      <c r="S267" s="212"/>
      <c r="T267" s="212"/>
      <c r="U267" s="212"/>
      <c r="V267" s="212"/>
    </row>
    <row r="268" spans="1:22">
      <c r="A268" s="46"/>
      <c r="B268" s="8" t="s">
        <v>225</v>
      </c>
      <c r="C268" s="42">
        <f t="shared" si="149"/>
        <v>5</v>
      </c>
      <c r="D268" s="42">
        <f t="shared" si="164"/>
        <v>5</v>
      </c>
      <c r="E268" s="42">
        <v>5</v>
      </c>
      <c r="F268" s="42"/>
      <c r="G268" s="42"/>
      <c r="H268" s="42">
        <f t="shared" si="155"/>
        <v>0</v>
      </c>
      <c r="I268" s="42"/>
      <c r="J268" s="42"/>
      <c r="K268" s="42"/>
      <c r="L268" s="42"/>
      <c r="M268" s="212">
        <f t="shared" si="165"/>
        <v>0</v>
      </c>
      <c r="N268" s="212">
        <f t="shared" si="166"/>
        <v>0</v>
      </c>
      <c r="O268" s="212">
        <v>0</v>
      </c>
      <c r="P268" s="212"/>
      <c r="Q268" s="212"/>
      <c r="R268" s="212">
        <f t="shared" si="153"/>
        <v>0</v>
      </c>
      <c r="S268" s="212"/>
      <c r="T268" s="212"/>
      <c r="U268" s="212"/>
      <c r="V268" s="212"/>
    </row>
    <row r="269" spans="1:22" ht="24">
      <c r="A269" s="46">
        <v>2</v>
      </c>
      <c r="B269" s="21" t="s">
        <v>226</v>
      </c>
      <c r="C269" s="39">
        <f t="shared" si="149"/>
        <v>77</v>
      </c>
      <c r="D269" s="39">
        <f t="shared" si="164"/>
        <v>62</v>
      </c>
      <c r="E269" s="39">
        <f>SUM(E270:E274)</f>
        <v>62</v>
      </c>
      <c r="F269" s="39">
        <f t="shared" ref="F269:G269" si="196">SUM(F270:F274)</f>
        <v>0</v>
      </c>
      <c r="G269" s="39">
        <f t="shared" si="196"/>
        <v>0</v>
      </c>
      <c r="H269" s="39">
        <f t="shared" si="155"/>
        <v>15</v>
      </c>
      <c r="I269" s="39">
        <f>SUM(I270:I274)</f>
        <v>15</v>
      </c>
      <c r="J269" s="39">
        <f t="shared" ref="J269:L269" si="197">SUM(J270:J274)</f>
        <v>0</v>
      </c>
      <c r="K269" s="39">
        <f t="shared" si="197"/>
        <v>0</v>
      </c>
      <c r="L269" s="39">
        <f t="shared" si="197"/>
        <v>0</v>
      </c>
      <c r="M269" s="211">
        <f t="shared" si="165"/>
        <v>42</v>
      </c>
      <c r="N269" s="211">
        <f t="shared" si="166"/>
        <v>42</v>
      </c>
      <c r="O269" s="212">
        <f>SUM(O270:O274)</f>
        <v>42</v>
      </c>
      <c r="P269" s="212">
        <f t="shared" ref="P269:Q269" si="198">SUM(P270:P274)</f>
        <v>0</v>
      </c>
      <c r="Q269" s="212">
        <f t="shared" si="198"/>
        <v>0</v>
      </c>
      <c r="R269" s="211">
        <f t="shared" si="153"/>
        <v>0</v>
      </c>
      <c r="S269" s="212">
        <f>SUM(S270:S274)</f>
        <v>0</v>
      </c>
      <c r="T269" s="212">
        <f t="shared" ref="T269:U269" si="199">SUM(T270:T274)</f>
        <v>0</v>
      </c>
      <c r="U269" s="212">
        <f t="shared" si="199"/>
        <v>0</v>
      </c>
      <c r="V269" s="212">
        <f>SUM(V270:V274)</f>
        <v>0</v>
      </c>
    </row>
    <row r="270" spans="1:22" ht="24">
      <c r="A270" s="46"/>
      <c r="B270" s="8" t="s">
        <v>227</v>
      </c>
      <c r="C270" s="42">
        <f t="shared" ref="C270:C313" si="200">D270+H270</f>
        <v>50</v>
      </c>
      <c r="D270" s="42">
        <f t="shared" si="164"/>
        <v>50</v>
      </c>
      <c r="E270" s="42">
        <v>50</v>
      </c>
      <c r="F270" s="42">
        <v>0</v>
      </c>
      <c r="G270" s="42"/>
      <c r="H270" s="42">
        <f t="shared" si="155"/>
        <v>0</v>
      </c>
      <c r="I270" s="42"/>
      <c r="J270" s="42"/>
      <c r="K270" s="42"/>
      <c r="L270" s="42"/>
      <c r="M270" s="212">
        <f t="shared" si="165"/>
        <v>38</v>
      </c>
      <c r="N270" s="212">
        <f t="shared" si="166"/>
        <v>38</v>
      </c>
      <c r="O270" s="212">
        <v>38</v>
      </c>
      <c r="P270" s="212">
        <v>0</v>
      </c>
      <c r="Q270" s="212"/>
      <c r="R270" s="212">
        <f t="shared" ref="R270:R315" si="201">S270+T270+U270+V270</f>
        <v>0</v>
      </c>
      <c r="S270" s="212"/>
      <c r="T270" s="212"/>
      <c r="U270" s="212"/>
      <c r="V270" s="212"/>
    </row>
    <row r="271" spans="1:22" ht="30.75" customHeight="1">
      <c r="A271" s="46"/>
      <c r="B271" s="8" t="s">
        <v>228</v>
      </c>
      <c r="C271" s="42">
        <f t="shared" si="200"/>
        <v>8</v>
      </c>
      <c r="D271" s="42">
        <f t="shared" si="164"/>
        <v>8</v>
      </c>
      <c r="E271" s="42">
        <v>8</v>
      </c>
      <c r="F271" s="42"/>
      <c r="G271" s="42"/>
      <c r="H271" s="42">
        <f t="shared" ref="H271:H315" si="202">I271+J271+K271+L271</f>
        <v>0</v>
      </c>
      <c r="I271" s="42"/>
      <c r="J271" s="42"/>
      <c r="K271" s="42"/>
      <c r="L271" s="42"/>
      <c r="M271" s="212">
        <f t="shared" si="165"/>
        <v>0</v>
      </c>
      <c r="N271" s="212">
        <f t="shared" si="166"/>
        <v>0</v>
      </c>
      <c r="O271" s="212">
        <v>0</v>
      </c>
      <c r="P271" s="212"/>
      <c r="Q271" s="212"/>
      <c r="R271" s="212">
        <f t="shared" si="201"/>
        <v>0</v>
      </c>
      <c r="S271" s="212"/>
      <c r="T271" s="212"/>
      <c r="U271" s="212"/>
      <c r="V271" s="212"/>
    </row>
    <row r="272" spans="1:22" ht="24">
      <c r="A272" s="46"/>
      <c r="B272" s="8" t="s">
        <v>177</v>
      </c>
      <c r="C272" s="42">
        <f t="shared" si="200"/>
        <v>12</v>
      </c>
      <c r="D272" s="42">
        <f t="shared" si="164"/>
        <v>0</v>
      </c>
      <c r="E272" s="42"/>
      <c r="F272" s="42"/>
      <c r="G272" s="42"/>
      <c r="H272" s="42">
        <f t="shared" si="202"/>
        <v>12</v>
      </c>
      <c r="I272" s="42">
        <v>12</v>
      </c>
      <c r="J272" s="42"/>
      <c r="K272" s="42"/>
      <c r="L272" s="42"/>
      <c r="M272" s="212">
        <f t="shared" si="165"/>
        <v>0</v>
      </c>
      <c r="N272" s="212">
        <f t="shared" si="166"/>
        <v>0</v>
      </c>
      <c r="O272" s="212">
        <v>0</v>
      </c>
      <c r="P272" s="212"/>
      <c r="Q272" s="212"/>
      <c r="R272" s="212">
        <f t="shared" si="201"/>
        <v>0</v>
      </c>
      <c r="S272" s="212"/>
      <c r="T272" s="212"/>
      <c r="U272" s="212"/>
      <c r="V272" s="212"/>
    </row>
    <row r="273" spans="1:22">
      <c r="A273" s="46"/>
      <c r="B273" s="8" t="s">
        <v>221</v>
      </c>
      <c r="C273" s="42">
        <f t="shared" si="200"/>
        <v>4</v>
      </c>
      <c r="D273" s="42">
        <f t="shared" si="164"/>
        <v>4</v>
      </c>
      <c r="E273" s="42">
        <v>4</v>
      </c>
      <c r="F273" s="42">
        <v>0</v>
      </c>
      <c r="G273" s="42"/>
      <c r="H273" s="42">
        <f t="shared" si="202"/>
        <v>0</v>
      </c>
      <c r="I273" s="42"/>
      <c r="J273" s="42"/>
      <c r="K273" s="42"/>
      <c r="L273" s="42"/>
      <c r="M273" s="212">
        <f t="shared" si="165"/>
        <v>4</v>
      </c>
      <c r="N273" s="212">
        <f t="shared" si="166"/>
        <v>4</v>
      </c>
      <c r="O273" s="212">
        <v>4</v>
      </c>
      <c r="P273" s="212">
        <v>0</v>
      </c>
      <c r="Q273" s="212"/>
      <c r="R273" s="212">
        <f t="shared" si="201"/>
        <v>0</v>
      </c>
      <c r="S273" s="212"/>
      <c r="T273" s="212"/>
      <c r="U273" s="212"/>
      <c r="V273" s="212"/>
    </row>
    <row r="274" spans="1:22" ht="24">
      <c r="A274" s="46"/>
      <c r="B274" s="8" t="s">
        <v>229</v>
      </c>
      <c r="C274" s="42">
        <f t="shared" si="200"/>
        <v>3</v>
      </c>
      <c r="D274" s="42">
        <f t="shared" si="164"/>
        <v>0</v>
      </c>
      <c r="E274" s="42"/>
      <c r="F274" s="42"/>
      <c r="G274" s="42"/>
      <c r="H274" s="42">
        <f t="shared" si="202"/>
        <v>3</v>
      </c>
      <c r="I274" s="42">
        <v>3</v>
      </c>
      <c r="J274" s="42"/>
      <c r="K274" s="42"/>
      <c r="L274" s="42"/>
      <c r="M274" s="212">
        <f t="shared" si="165"/>
        <v>0</v>
      </c>
      <c r="N274" s="212">
        <f t="shared" si="166"/>
        <v>0</v>
      </c>
      <c r="O274" s="212">
        <v>0</v>
      </c>
      <c r="P274" s="212"/>
      <c r="Q274" s="212"/>
      <c r="R274" s="212">
        <f t="shared" si="201"/>
        <v>0</v>
      </c>
      <c r="S274" s="212"/>
      <c r="T274" s="212"/>
      <c r="U274" s="212"/>
      <c r="V274" s="212"/>
    </row>
    <row r="275" spans="1:22" ht="24">
      <c r="A275" s="46">
        <v>3</v>
      </c>
      <c r="B275" s="21" t="s">
        <v>146</v>
      </c>
      <c r="C275" s="39">
        <f t="shared" si="200"/>
        <v>28</v>
      </c>
      <c r="D275" s="39">
        <f t="shared" si="164"/>
        <v>11</v>
      </c>
      <c r="E275" s="39">
        <f>SUM(E276:E283)</f>
        <v>11</v>
      </c>
      <c r="F275" s="39">
        <f t="shared" ref="F275:G275" si="203">SUM(F276:F283)</f>
        <v>0</v>
      </c>
      <c r="G275" s="39">
        <f t="shared" si="203"/>
        <v>0</v>
      </c>
      <c r="H275" s="39">
        <f t="shared" si="202"/>
        <v>17</v>
      </c>
      <c r="I275" s="39">
        <f>SUM(I276:I283)</f>
        <v>16</v>
      </c>
      <c r="J275" s="39">
        <f t="shared" ref="J275:L275" si="204">SUM(J276:J283)</f>
        <v>0</v>
      </c>
      <c r="K275" s="39">
        <f t="shared" si="204"/>
        <v>1</v>
      </c>
      <c r="L275" s="39">
        <f t="shared" si="204"/>
        <v>0</v>
      </c>
      <c r="M275" s="211">
        <f t="shared" si="165"/>
        <v>11</v>
      </c>
      <c r="N275" s="211">
        <f t="shared" si="166"/>
        <v>11</v>
      </c>
      <c r="O275" s="212">
        <f>SUM(O276:O283)</f>
        <v>10</v>
      </c>
      <c r="P275" s="212">
        <f t="shared" ref="P275:Q275" si="205">SUM(P276:P283)</f>
        <v>1</v>
      </c>
      <c r="Q275" s="212">
        <f t="shared" si="205"/>
        <v>0</v>
      </c>
      <c r="R275" s="211">
        <f t="shared" si="201"/>
        <v>0</v>
      </c>
      <c r="S275" s="212">
        <f>SUM(S276:S283)</f>
        <v>0</v>
      </c>
      <c r="T275" s="212">
        <f t="shared" ref="T275:V275" si="206">SUM(T276:T283)</f>
        <v>0</v>
      </c>
      <c r="U275" s="212">
        <f t="shared" si="206"/>
        <v>0</v>
      </c>
      <c r="V275" s="212">
        <f t="shared" si="206"/>
        <v>0</v>
      </c>
    </row>
    <row r="276" spans="1:22" ht="24">
      <c r="A276" s="46"/>
      <c r="B276" s="66" t="s">
        <v>230</v>
      </c>
      <c r="C276" s="42">
        <f t="shared" si="200"/>
        <v>7</v>
      </c>
      <c r="D276" s="42">
        <f t="shared" si="164"/>
        <v>0</v>
      </c>
      <c r="E276" s="42"/>
      <c r="F276" s="42"/>
      <c r="G276" s="42"/>
      <c r="H276" s="42">
        <f t="shared" si="202"/>
        <v>7</v>
      </c>
      <c r="I276" s="42">
        <v>6</v>
      </c>
      <c r="J276" s="42"/>
      <c r="K276" s="42">
        <v>1</v>
      </c>
      <c r="L276" s="42"/>
      <c r="M276" s="212">
        <f t="shared" si="165"/>
        <v>8</v>
      </c>
      <c r="N276" s="212">
        <f t="shared" si="166"/>
        <v>8</v>
      </c>
      <c r="O276" s="212">
        <v>7</v>
      </c>
      <c r="P276" s="212">
        <v>1</v>
      </c>
      <c r="Q276" s="212"/>
      <c r="R276" s="212">
        <f t="shared" si="201"/>
        <v>0</v>
      </c>
      <c r="S276" s="212"/>
      <c r="T276" s="212"/>
      <c r="U276" s="212"/>
      <c r="V276" s="212"/>
    </row>
    <row r="277" spans="1:22">
      <c r="A277" s="46"/>
      <c r="B277" s="66" t="s">
        <v>231</v>
      </c>
      <c r="C277" s="42">
        <f t="shared" si="200"/>
        <v>3</v>
      </c>
      <c r="D277" s="42">
        <f t="shared" si="164"/>
        <v>0</v>
      </c>
      <c r="E277" s="42"/>
      <c r="F277" s="42"/>
      <c r="G277" s="42"/>
      <c r="H277" s="42">
        <f t="shared" si="202"/>
        <v>3</v>
      </c>
      <c r="I277" s="42">
        <v>3</v>
      </c>
      <c r="J277" s="42"/>
      <c r="K277" s="42"/>
      <c r="L277" s="42"/>
      <c r="M277" s="212">
        <f t="shared" si="165"/>
        <v>0</v>
      </c>
      <c r="N277" s="212">
        <f t="shared" si="166"/>
        <v>0</v>
      </c>
      <c r="O277" s="212">
        <v>0</v>
      </c>
      <c r="P277" s="212"/>
      <c r="Q277" s="212"/>
      <c r="R277" s="212">
        <f t="shared" si="201"/>
        <v>0</v>
      </c>
      <c r="S277" s="212"/>
      <c r="T277" s="212"/>
      <c r="U277" s="212"/>
      <c r="V277" s="212"/>
    </row>
    <row r="278" spans="1:22" ht="24">
      <c r="A278" s="46"/>
      <c r="B278" s="66" t="s">
        <v>232</v>
      </c>
      <c r="C278" s="42">
        <f t="shared" si="200"/>
        <v>7</v>
      </c>
      <c r="D278" s="42">
        <f t="shared" si="164"/>
        <v>0</v>
      </c>
      <c r="E278" s="42"/>
      <c r="F278" s="42"/>
      <c r="G278" s="42"/>
      <c r="H278" s="42">
        <f t="shared" si="202"/>
        <v>7</v>
      </c>
      <c r="I278" s="42">
        <v>7</v>
      </c>
      <c r="J278" s="42"/>
      <c r="K278" s="42"/>
      <c r="L278" s="42"/>
      <c r="M278" s="212">
        <f t="shared" si="165"/>
        <v>0</v>
      </c>
      <c r="N278" s="212">
        <f t="shared" si="166"/>
        <v>0</v>
      </c>
      <c r="O278" s="212"/>
      <c r="P278" s="212"/>
      <c r="Q278" s="212"/>
      <c r="R278" s="212">
        <f t="shared" si="201"/>
        <v>0</v>
      </c>
      <c r="S278" s="212"/>
      <c r="T278" s="212"/>
      <c r="U278" s="212"/>
      <c r="V278" s="212"/>
    </row>
    <row r="279" spans="1:22" ht="36">
      <c r="A279" s="46"/>
      <c r="B279" s="8" t="s">
        <v>233</v>
      </c>
      <c r="C279" s="42">
        <f t="shared" si="200"/>
        <v>3</v>
      </c>
      <c r="D279" s="42">
        <f t="shared" si="164"/>
        <v>3</v>
      </c>
      <c r="E279" s="42">
        <v>3</v>
      </c>
      <c r="F279" s="42"/>
      <c r="G279" s="42"/>
      <c r="H279" s="42">
        <f t="shared" si="202"/>
        <v>0</v>
      </c>
      <c r="I279" s="42"/>
      <c r="J279" s="42"/>
      <c r="K279" s="42"/>
      <c r="L279" s="42"/>
      <c r="M279" s="212">
        <f t="shared" si="165"/>
        <v>0</v>
      </c>
      <c r="N279" s="212">
        <f t="shared" si="166"/>
        <v>0</v>
      </c>
      <c r="O279" s="212">
        <v>0</v>
      </c>
      <c r="P279" s="212"/>
      <c r="Q279" s="212"/>
      <c r="R279" s="212">
        <f t="shared" si="201"/>
        <v>0</v>
      </c>
      <c r="S279" s="212"/>
      <c r="T279" s="212"/>
      <c r="U279" s="212"/>
      <c r="V279" s="212"/>
    </row>
    <row r="280" spans="1:22" ht="29.25" customHeight="1">
      <c r="A280" s="46"/>
      <c r="B280" s="8" t="s">
        <v>234</v>
      </c>
      <c r="C280" s="42">
        <f t="shared" si="200"/>
        <v>1</v>
      </c>
      <c r="D280" s="42">
        <f t="shared" si="164"/>
        <v>1</v>
      </c>
      <c r="E280" s="42">
        <v>1</v>
      </c>
      <c r="F280" s="42"/>
      <c r="G280" s="42"/>
      <c r="H280" s="42">
        <f t="shared" si="202"/>
        <v>0</v>
      </c>
      <c r="I280" s="42"/>
      <c r="J280" s="42"/>
      <c r="K280" s="42"/>
      <c r="L280" s="42"/>
      <c r="M280" s="212">
        <f t="shared" si="165"/>
        <v>0</v>
      </c>
      <c r="N280" s="212">
        <f t="shared" si="166"/>
        <v>0</v>
      </c>
      <c r="O280" s="212">
        <v>0</v>
      </c>
      <c r="P280" s="212"/>
      <c r="Q280" s="212"/>
      <c r="R280" s="212">
        <f t="shared" si="201"/>
        <v>0</v>
      </c>
      <c r="S280" s="212"/>
      <c r="T280" s="212"/>
      <c r="U280" s="212"/>
      <c r="V280" s="212"/>
    </row>
    <row r="281" spans="1:22" ht="24">
      <c r="A281" s="46"/>
      <c r="B281" s="8" t="s">
        <v>235</v>
      </c>
      <c r="C281" s="42">
        <f t="shared" si="200"/>
        <v>1</v>
      </c>
      <c r="D281" s="42">
        <f t="shared" si="164"/>
        <v>1</v>
      </c>
      <c r="E281" s="42">
        <v>1</v>
      </c>
      <c r="F281" s="42"/>
      <c r="G281" s="42"/>
      <c r="H281" s="42">
        <f t="shared" si="202"/>
        <v>0</v>
      </c>
      <c r="I281" s="42"/>
      <c r="J281" s="42"/>
      <c r="K281" s="42"/>
      <c r="L281" s="42"/>
      <c r="M281" s="212">
        <f t="shared" si="165"/>
        <v>0</v>
      </c>
      <c r="N281" s="212">
        <f t="shared" si="166"/>
        <v>0</v>
      </c>
      <c r="O281" s="212">
        <v>0</v>
      </c>
      <c r="P281" s="212"/>
      <c r="Q281" s="212"/>
      <c r="R281" s="212">
        <f t="shared" si="201"/>
        <v>0</v>
      </c>
      <c r="S281" s="212"/>
      <c r="T281" s="212"/>
      <c r="U281" s="212"/>
      <c r="V281" s="212"/>
    </row>
    <row r="282" spans="1:22" ht="24">
      <c r="A282" s="46"/>
      <c r="B282" s="8" t="s">
        <v>236</v>
      </c>
      <c r="C282" s="42">
        <f t="shared" si="200"/>
        <v>3</v>
      </c>
      <c r="D282" s="42">
        <f t="shared" si="164"/>
        <v>3</v>
      </c>
      <c r="E282" s="42">
        <v>3</v>
      </c>
      <c r="F282" s="42">
        <v>0</v>
      </c>
      <c r="G282" s="42"/>
      <c r="H282" s="42">
        <f t="shared" si="202"/>
        <v>0</v>
      </c>
      <c r="I282" s="42"/>
      <c r="J282" s="42"/>
      <c r="K282" s="42"/>
      <c r="L282" s="42"/>
      <c r="M282" s="212">
        <f t="shared" si="165"/>
        <v>3</v>
      </c>
      <c r="N282" s="212">
        <f t="shared" si="166"/>
        <v>3</v>
      </c>
      <c r="O282" s="212">
        <v>3</v>
      </c>
      <c r="P282" s="212">
        <v>0</v>
      </c>
      <c r="Q282" s="212"/>
      <c r="R282" s="212">
        <f t="shared" si="201"/>
        <v>0</v>
      </c>
      <c r="S282" s="212"/>
      <c r="T282" s="212"/>
      <c r="U282" s="212"/>
      <c r="V282" s="212"/>
    </row>
    <row r="283" spans="1:22">
      <c r="A283" s="46"/>
      <c r="B283" s="8" t="s">
        <v>237</v>
      </c>
      <c r="C283" s="42">
        <f t="shared" si="200"/>
        <v>3</v>
      </c>
      <c r="D283" s="42">
        <f t="shared" ref="D283:D314" si="207">E283+F283+G283</f>
        <v>3</v>
      </c>
      <c r="E283" s="42">
        <v>3</v>
      </c>
      <c r="F283" s="42"/>
      <c r="G283" s="42"/>
      <c r="H283" s="42">
        <f t="shared" si="202"/>
        <v>0</v>
      </c>
      <c r="I283" s="42"/>
      <c r="J283" s="42"/>
      <c r="K283" s="42"/>
      <c r="L283" s="42"/>
      <c r="M283" s="212">
        <f t="shared" ref="M283:M315" si="208">N283+R283</f>
        <v>0</v>
      </c>
      <c r="N283" s="212">
        <f t="shared" ref="N283:N315" si="209">O283+P283+Q283</f>
        <v>0</v>
      </c>
      <c r="O283" s="212"/>
      <c r="P283" s="212"/>
      <c r="Q283" s="212"/>
      <c r="R283" s="212">
        <f t="shared" si="201"/>
        <v>0</v>
      </c>
      <c r="S283" s="212"/>
      <c r="T283" s="212"/>
      <c r="U283" s="212"/>
      <c r="V283" s="212"/>
    </row>
    <row r="284" spans="1:22">
      <c r="A284" s="46">
        <v>4</v>
      </c>
      <c r="B284" s="21" t="s">
        <v>238</v>
      </c>
      <c r="C284" s="39">
        <f t="shared" si="200"/>
        <v>33</v>
      </c>
      <c r="D284" s="39">
        <f t="shared" si="207"/>
        <v>29</v>
      </c>
      <c r="E284" s="39">
        <f>SUM(E285:E289)</f>
        <v>26</v>
      </c>
      <c r="F284" s="39">
        <f t="shared" ref="F284:G284" si="210">SUM(F285:F289)</f>
        <v>3</v>
      </c>
      <c r="G284" s="39">
        <f t="shared" si="210"/>
        <v>0</v>
      </c>
      <c r="H284" s="39">
        <f t="shared" si="202"/>
        <v>4</v>
      </c>
      <c r="I284" s="39">
        <f>SUM(I285:I289)</f>
        <v>4</v>
      </c>
      <c r="J284" s="39">
        <f t="shared" ref="J284:L284" si="211">SUM(J285:J289)</f>
        <v>0</v>
      </c>
      <c r="K284" s="39">
        <f t="shared" si="211"/>
        <v>0</v>
      </c>
      <c r="L284" s="39">
        <f t="shared" si="211"/>
        <v>0</v>
      </c>
      <c r="M284" s="211">
        <f t="shared" si="208"/>
        <v>17</v>
      </c>
      <c r="N284" s="211">
        <f t="shared" si="209"/>
        <v>3</v>
      </c>
      <c r="O284" s="212">
        <f>SUM(O285:O289)</f>
        <v>3</v>
      </c>
      <c r="P284" s="212">
        <f t="shared" ref="P284:Q284" si="212">SUM(P285:P289)</f>
        <v>0</v>
      </c>
      <c r="Q284" s="212">
        <f t="shared" si="212"/>
        <v>0</v>
      </c>
      <c r="R284" s="211">
        <f t="shared" si="201"/>
        <v>14</v>
      </c>
      <c r="S284" s="212">
        <f>SUM(S285:S289)</f>
        <v>11</v>
      </c>
      <c r="T284" s="212">
        <f t="shared" ref="T284:V284" si="213">SUM(T285:T289)</f>
        <v>3</v>
      </c>
      <c r="U284" s="212">
        <f t="shared" si="213"/>
        <v>0</v>
      </c>
      <c r="V284" s="212">
        <f t="shared" si="213"/>
        <v>0</v>
      </c>
    </row>
    <row r="285" spans="1:22" ht="24">
      <c r="A285" s="46"/>
      <c r="B285" s="8" t="s">
        <v>232</v>
      </c>
      <c r="C285" s="42">
        <f t="shared" si="200"/>
        <v>12</v>
      </c>
      <c r="D285" s="42">
        <f t="shared" si="207"/>
        <v>12</v>
      </c>
      <c r="E285" s="42">
        <v>11</v>
      </c>
      <c r="F285" s="42">
        <v>1</v>
      </c>
      <c r="G285" s="42"/>
      <c r="H285" s="42">
        <f t="shared" si="202"/>
        <v>0</v>
      </c>
      <c r="I285" s="42"/>
      <c r="J285" s="42"/>
      <c r="K285" s="42"/>
      <c r="L285" s="42"/>
      <c r="M285" s="212">
        <f t="shared" si="208"/>
        <v>14</v>
      </c>
      <c r="N285" s="212">
        <f t="shared" si="209"/>
        <v>0</v>
      </c>
      <c r="O285" s="212"/>
      <c r="P285" s="212"/>
      <c r="Q285" s="212"/>
      <c r="R285" s="212">
        <f t="shared" si="201"/>
        <v>14</v>
      </c>
      <c r="S285" s="212">
        <v>11</v>
      </c>
      <c r="T285" s="212">
        <v>3</v>
      </c>
      <c r="U285" s="212">
        <v>0</v>
      </c>
      <c r="V285" s="212"/>
    </row>
    <row r="286" spans="1:22" ht="24">
      <c r="A286" s="46"/>
      <c r="B286" s="8" t="s">
        <v>239</v>
      </c>
      <c r="C286" s="42">
        <f t="shared" si="200"/>
        <v>4</v>
      </c>
      <c r="D286" s="42">
        <f t="shared" si="207"/>
        <v>0</v>
      </c>
      <c r="E286" s="42"/>
      <c r="F286" s="42"/>
      <c r="G286" s="42"/>
      <c r="H286" s="42">
        <f t="shared" si="202"/>
        <v>4</v>
      </c>
      <c r="I286" s="42">
        <v>4</v>
      </c>
      <c r="J286" s="42"/>
      <c r="K286" s="42"/>
      <c r="L286" s="42"/>
      <c r="M286" s="212">
        <f t="shared" si="208"/>
        <v>0</v>
      </c>
      <c r="N286" s="212">
        <f t="shared" si="209"/>
        <v>0</v>
      </c>
      <c r="O286" s="212"/>
      <c r="P286" s="212"/>
      <c r="Q286" s="212"/>
      <c r="R286" s="212">
        <f t="shared" si="201"/>
        <v>0</v>
      </c>
      <c r="S286" s="212"/>
      <c r="T286" s="212"/>
      <c r="U286" s="212"/>
      <c r="V286" s="212"/>
    </row>
    <row r="287" spans="1:22" ht="24">
      <c r="A287" s="46"/>
      <c r="B287" s="8" t="s">
        <v>240</v>
      </c>
      <c r="C287" s="42">
        <f t="shared" si="200"/>
        <v>10</v>
      </c>
      <c r="D287" s="42">
        <f t="shared" si="207"/>
        <v>10</v>
      </c>
      <c r="E287" s="42">
        <v>8</v>
      </c>
      <c r="F287" s="42">
        <v>2</v>
      </c>
      <c r="G287" s="42"/>
      <c r="H287" s="42">
        <f t="shared" si="202"/>
        <v>0</v>
      </c>
      <c r="I287" s="42"/>
      <c r="J287" s="42"/>
      <c r="K287" s="42"/>
      <c r="L287" s="42"/>
      <c r="M287" s="212">
        <f t="shared" si="208"/>
        <v>0</v>
      </c>
      <c r="N287" s="212">
        <f t="shared" si="209"/>
        <v>0</v>
      </c>
      <c r="O287" s="212">
        <v>0</v>
      </c>
      <c r="P287" s="212">
        <v>0</v>
      </c>
      <c r="Q287" s="212"/>
      <c r="R287" s="212">
        <f t="shared" si="201"/>
        <v>0</v>
      </c>
      <c r="S287" s="212"/>
      <c r="T287" s="212"/>
      <c r="U287" s="212"/>
      <c r="V287" s="212"/>
    </row>
    <row r="288" spans="1:22">
      <c r="A288" s="46"/>
      <c r="B288" s="8" t="s">
        <v>221</v>
      </c>
      <c r="C288" s="42">
        <f t="shared" si="200"/>
        <v>5</v>
      </c>
      <c r="D288" s="42">
        <f t="shared" si="207"/>
        <v>5</v>
      </c>
      <c r="E288" s="42">
        <v>5</v>
      </c>
      <c r="F288" s="42">
        <v>0</v>
      </c>
      <c r="G288" s="42"/>
      <c r="H288" s="42">
        <f t="shared" si="202"/>
        <v>0</v>
      </c>
      <c r="I288" s="42"/>
      <c r="J288" s="42"/>
      <c r="K288" s="42"/>
      <c r="L288" s="42"/>
      <c r="M288" s="212">
        <f t="shared" si="208"/>
        <v>3</v>
      </c>
      <c r="N288" s="212">
        <f t="shared" si="209"/>
        <v>3</v>
      </c>
      <c r="O288" s="212">
        <v>3</v>
      </c>
      <c r="P288" s="212">
        <v>0</v>
      </c>
      <c r="Q288" s="212"/>
      <c r="R288" s="212">
        <f t="shared" si="201"/>
        <v>0</v>
      </c>
      <c r="S288" s="212"/>
      <c r="T288" s="212"/>
      <c r="U288" s="212"/>
      <c r="V288" s="212"/>
    </row>
    <row r="289" spans="1:22">
      <c r="A289" s="46"/>
      <c r="B289" s="8" t="s">
        <v>225</v>
      </c>
      <c r="C289" s="42">
        <f t="shared" si="200"/>
        <v>2</v>
      </c>
      <c r="D289" s="42">
        <f t="shared" si="207"/>
        <v>2</v>
      </c>
      <c r="E289" s="42">
        <v>2</v>
      </c>
      <c r="F289" s="42"/>
      <c r="G289" s="42"/>
      <c r="H289" s="42">
        <f t="shared" si="202"/>
        <v>0</v>
      </c>
      <c r="I289" s="42"/>
      <c r="J289" s="42"/>
      <c r="K289" s="42"/>
      <c r="L289" s="42"/>
      <c r="M289" s="212">
        <f t="shared" si="208"/>
        <v>0</v>
      </c>
      <c r="N289" s="212">
        <f t="shared" si="209"/>
        <v>0</v>
      </c>
      <c r="O289" s="212">
        <v>0</v>
      </c>
      <c r="P289" s="212"/>
      <c r="Q289" s="212"/>
      <c r="R289" s="212">
        <f t="shared" si="201"/>
        <v>0</v>
      </c>
      <c r="S289" s="212"/>
      <c r="T289" s="212"/>
      <c r="U289" s="212"/>
      <c r="V289" s="212"/>
    </row>
    <row r="290" spans="1:22" ht="24">
      <c r="A290" s="46">
        <v>5</v>
      </c>
      <c r="B290" s="21" t="s">
        <v>151</v>
      </c>
      <c r="C290" s="42">
        <f t="shared" si="200"/>
        <v>20</v>
      </c>
      <c r="D290" s="42">
        <f t="shared" si="207"/>
        <v>1</v>
      </c>
      <c r="E290" s="42">
        <f>SUM(E291:E294)</f>
        <v>1</v>
      </c>
      <c r="F290" s="42">
        <f t="shared" ref="F290:G290" si="214">SUM(F291:F294)</f>
        <v>0</v>
      </c>
      <c r="G290" s="42">
        <f t="shared" si="214"/>
        <v>0</v>
      </c>
      <c r="H290" s="42">
        <f t="shared" si="202"/>
        <v>19</v>
      </c>
      <c r="I290" s="42">
        <f>SUM(I291:I294)</f>
        <v>18</v>
      </c>
      <c r="J290" s="42">
        <f t="shared" ref="J290:L290" si="215">SUM(J291:J294)</f>
        <v>0</v>
      </c>
      <c r="K290" s="42">
        <f t="shared" si="215"/>
        <v>1</v>
      </c>
      <c r="L290" s="42">
        <f t="shared" si="215"/>
        <v>0</v>
      </c>
      <c r="M290" s="212">
        <f t="shared" si="208"/>
        <v>17</v>
      </c>
      <c r="N290" s="212">
        <f t="shared" si="209"/>
        <v>3</v>
      </c>
      <c r="O290" s="212">
        <f>SUM(O291:O294)</f>
        <v>3</v>
      </c>
      <c r="P290" s="212">
        <f t="shared" ref="P290:Q290" si="216">SUM(P291:P294)</f>
        <v>0</v>
      </c>
      <c r="Q290" s="212">
        <f t="shared" si="216"/>
        <v>0</v>
      </c>
      <c r="R290" s="212">
        <f t="shared" si="201"/>
        <v>14</v>
      </c>
      <c r="S290" s="212">
        <f>SUM(S291:S294)</f>
        <v>9</v>
      </c>
      <c r="T290" s="212">
        <f t="shared" ref="T290:V290" si="217">SUM(T291:T294)</f>
        <v>4</v>
      </c>
      <c r="U290" s="212">
        <f t="shared" si="217"/>
        <v>1</v>
      </c>
      <c r="V290" s="212">
        <f t="shared" si="217"/>
        <v>0</v>
      </c>
    </row>
    <row r="291" spans="1:22" ht="24">
      <c r="A291" s="46"/>
      <c r="B291" s="8" t="s">
        <v>241</v>
      </c>
      <c r="C291" s="42">
        <f t="shared" si="200"/>
        <v>3</v>
      </c>
      <c r="D291" s="42">
        <f t="shared" si="207"/>
        <v>0</v>
      </c>
      <c r="E291" s="42"/>
      <c r="F291" s="42"/>
      <c r="G291" s="42"/>
      <c r="H291" s="42">
        <f t="shared" si="202"/>
        <v>3</v>
      </c>
      <c r="I291" s="42">
        <v>3</v>
      </c>
      <c r="J291" s="42"/>
      <c r="K291" s="42">
        <v>0</v>
      </c>
      <c r="L291" s="42"/>
      <c r="M291" s="212">
        <f t="shared" si="208"/>
        <v>3</v>
      </c>
      <c r="N291" s="212">
        <f t="shared" si="209"/>
        <v>3</v>
      </c>
      <c r="O291" s="212">
        <v>3</v>
      </c>
      <c r="P291" s="212">
        <v>0</v>
      </c>
      <c r="Q291" s="212"/>
      <c r="R291" s="212">
        <f t="shared" si="201"/>
        <v>0</v>
      </c>
      <c r="S291" s="212"/>
      <c r="T291" s="212"/>
      <c r="U291" s="212"/>
      <c r="V291" s="212"/>
    </row>
    <row r="292" spans="1:22" ht="24">
      <c r="A292" s="46"/>
      <c r="B292" s="8" t="s">
        <v>242</v>
      </c>
      <c r="C292" s="42">
        <f t="shared" si="200"/>
        <v>3</v>
      </c>
      <c r="D292" s="42">
        <f t="shared" si="207"/>
        <v>0</v>
      </c>
      <c r="E292" s="42"/>
      <c r="F292" s="42"/>
      <c r="G292" s="42"/>
      <c r="H292" s="42">
        <f t="shared" si="202"/>
        <v>3</v>
      </c>
      <c r="I292" s="42">
        <v>3</v>
      </c>
      <c r="J292" s="42"/>
      <c r="K292" s="42"/>
      <c r="L292" s="42"/>
      <c r="M292" s="212">
        <f t="shared" si="208"/>
        <v>0</v>
      </c>
      <c r="N292" s="212">
        <f t="shared" si="209"/>
        <v>0</v>
      </c>
      <c r="O292" s="212"/>
      <c r="P292" s="212"/>
      <c r="Q292" s="212"/>
      <c r="R292" s="212">
        <f t="shared" si="201"/>
        <v>0</v>
      </c>
      <c r="S292" s="212"/>
      <c r="T292" s="212"/>
      <c r="U292" s="212"/>
      <c r="V292" s="212"/>
    </row>
    <row r="293" spans="1:22" ht="24">
      <c r="A293" s="46"/>
      <c r="B293" s="8" t="s">
        <v>177</v>
      </c>
      <c r="C293" s="42">
        <f t="shared" si="200"/>
        <v>13</v>
      </c>
      <c r="D293" s="42">
        <f t="shared" si="207"/>
        <v>0</v>
      </c>
      <c r="E293" s="42"/>
      <c r="F293" s="42"/>
      <c r="G293" s="42"/>
      <c r="H293" s="42">
        <f t="shared" si="202"/>
        <v>13</v>
      </c>
      <c r="I293" s="42">
        <v>12</v>
      </c>
      <c r="J293" s="42"/>
      <c r="K293" s="42">
        <v>1</v>
      </c>
      <c r="L293" s="42"/>
      <c r="M293" s="212">
        <f t="shared" si="208"/>
        <v>14</v>
      </c>
      <c r="N293" s="212">
        <f t="shared" si="209"/>
        <v>0</v>
      </c>
      <c r="O293" s="212"/>
      <c r="P293" s="212"/>
      <c r="Q293" s="212"/>
      <c r="R293" s="212">
        <f t="shared" si="201"/>
        <v>14</v>
      </c>
      <c r="S293" s="212">
        <v>9</v>
      </c>
      <c r="T293" s="212">
        <v>4</v>
      </c>
      <c r="U293" s="212">
        <v>1</v>
      </c>
      <c r="V293" s="212"/>
    </row>
    <row r="294" spans="1:22">
      <c r="A294" s="46"/>
      <c r="B294" s="62" t="s">
        <v>225</v>
      </c>
      <c r="C294" s="42">
        <f t="shared" si="200"/>
        <v>1</v>
      </c>
      <c r="D294" s="42">
        <v>1</v>
      </c>
      <c r="E294" s="42">
        <v>1</v>
      </c>
      <c r="F294" s="42"/>
      <c r="G294" s="42"/>
      <c r="H294" s="42">
        <f t="shared" si="202"/>
        <v>0</v>
      </c>
      <c r="I294" s="42"/>
      <c r="J294" s="42"/>
      <c r="K294" s="42"/>
      <c r="L294" s="42"/>
      <c r="M294" s="212">
        <f t="shared" si="208"/>
        <v>0</v>
      </c>
      <c r="N294" s="212">
        <f t="shared" si="209"/>
        <v>0</v>
      </c>
      <c r="O294" s="212"/>
      <c r="P294" s="212"/>
      <c r="Q294" s="212"/>
      <c r="R294" s="212">
        <f t="shared" si="201"/>
        <v>0</v>
      </c>
      <c r="S294" s="212"/>
      <c r="T294" s="212"/>
      <c r="U294" s="212"/>
      <c r="V294" s="212"/>
    </row>
    <row r="295" spans="1:22" ht="24">
      <c r="A295" s="46">
        <v>6</v>
      </c>
      <c r="B295" s="21" t="s">
        <v>152</v>
      </c>
      <c r="C295" s="39">
        <f t="shared" si="200"/>
        <v>45</v>
      </c>
      <c r="D295" s="39">
        <f t="shared" si="207"/>
        <v>36</v>
      </c>
      <c r="E295" s="39">
        <f>SUM(E296:E302)</f>
        <v>33</v>
      </c>
      <c r="F295" s="39">
        <f t="shared" ref="F295:G295" si="218">SUM(F296:F302)</f>
        <v>3</v>
      </c>
      <c r="G295" s="39">
        <f t="shared" si="218"/>
        <v>0</v>
      </c>
      <c r="H295" s="39">
        <f t="shared" si="202"/>
        <v>9</v>
      </c>
      <c r="I295" s="39">
        <f>SUM(I296:I302)</f>
        <v>8</v>
      </c>
      <c r="J295" s="39">
        <f t="shared" ref="J295:L295" si="219">SUM(J296:J302)</f>
        <v>0</v>
      </c>
      <c r="K295" s="39">
        <f t="shared" si="219"/>
        <v>1</v>
      </c>
      <c r="L295" s="39">
        <f t="shared" si="219"/>
        <v>0</v>
      </c>
      <c r="M295" s="211">
        <f t="shared" si="208"/>
        <v>31</v>
      </c>
      <c r="N295" s="211">
        <f t="shared" si="209"/>
        <v>24</v>
      </c>
      <c r="O295" s="211">
        <f>SUM(O296:O302)</f>
        <v>21</v>
      </c>
      <c r="P295" s="211">
        <f t="shared" ref="P295:Q295" si="220">SUM(P296:P302)</f>
        <v>3</v>
      </c>
      <c r="Q295" s="211">
        <f t="shared" si="220"/>
        <v>0</v>
      </c>
      <c r="R295" s="211">
        <f t="shared" si="201"/>
        <v>7</v>
      </c>
      <c r="S295" s="211">
        <f>SUM(S296:S302)</f>
        <v>6</v>
      </c>
      <c r="T295" s="211">
        <f t="shared" ref="T295:V295" si="221">SUM(T296:T302)</f>
        <v>0</v>
      </c>
      <c r="U295" s="211">
        <f t="shared" si="221"/>
        <v>1</v>
      </c>
      <c r="V295" s="211">
        <f t="shared" si="221"/>
        <v>0</v>
      </c>
    </row>
    <row r="296" spans="1:22" ht="24">
      <c r="A296" s="46"/>
      <c r="B296" s="8" t="s">
        <v>243</v>
      </c>
      <c r="C296" s="42">
        <f t="shared" si="200"/>
        <v>5</v>
      </c>
      <c r="D296" s="42">
        <f t="shared" si="207"/>
        <v>5</v>
      </c>
      <c r="E296" s="42">
        <v>5</v>
      </c>
      <c r="F296" s="42"/>
      <c r="G296" s="42"/>
      <c r="H296" s="42">
        <f t="shared" si="202"/>
        <v>0</v>
      </c>
      <c r="I296" s="42"/>
      <c r="J296" s="42"/>
      <c r="K296" s="42"/>
      <c r="L296" s="42"/>
      <c r="M296" s="212">
        <f t="shared" si="208"/>
        <v>3</v>
      </c>
      <c r="N296" s="212">
        <f t="shared" si="209"/>
        <v>0</v>
      </c>
      <c r="O296" s="212">
        <v>0</v>
      </c>
      <c r="P296" s="212"/>
      <c r="Q296" s="212"/>
      <c r="R296" s="212">
        <f t="shared" si="201"/>
        <v>3</v>
      </c>
      <c r="S296" s="212">
        <v>3</v>
      </c>
      <c r="T296" s="212"/>
      <c r="U296" s="212">
        <v>0</v>
      </c>
      <c r="V296" s="212"/>
    </row>
    <row r="297" spans="1:22" ht="24">
      <c r="A297" s="46"/>
      <c r="B297" s="8" t="s">
        <v>244</v>
      </c>
      <c r="C297" s="42">
        <f t="shared" si="200"/>
        <v>2</v>
      </c>
      <c r="D297" s="42">
        <f t="shared" si="207"/>
        <v>0</v>
      </c>
      <c r="E297" s="42"/>
      <c r="F297" s="42"/>
      <c r="G297" s="42"/>
      <c r="H297" s="42">
        <f t="shared" si="202"/>
        <v>2</v>
      </c>
      <c r="I297" s="42">
        <v>2</v>
      </c>
      <c r="J297" s="42"/>
      <c r="K297" s="42"/>
      <c r="L297" s="42"/>
      <c r="M297" s="212">
        <f t="shared" si="208"/>
        <v>0</v>
      </c>
      <c r="N297" s="212">
        <f t="shared" si="209"/>
        <v>0</v>
      </c>
      <c r="O297" s="212">
        <v>0</v>
      </c>
      <c r="P297" s="212"/>
      <c r="Q297" s="212"/>
      <c r="R297" s="212">
        <f t="shared" si="201"/>
        <v>0</v>
      </c>
      <c r="S297" s="212"/>
      <c r="T297" s="212"/>
      <c r="U297" s="212"/>
      <c r="V297" s="212"/>
    </row>
    <row r="298" spans="1:22" ht="24">
      <c r="A298" s="46"/>
      <c r="B298" s="8" t="s">
        <v>245</v>
      </c>
      <c r="C298" s="42">
        <f t="shared" si="200"/>
        <v>7</v>
      </c>
      <c r="D298" s="42">
        <f t="shared" si="207"/>
        <v>0</v>
      </c>
      <c r="E298" s="42"/>
      <c r="F298" s="42"/>
      <c r="G298" s="42"/>
      <c r="H298" s="42">
        <f t="shared" si="202"/>
        <v>7</v>
      </c>
      <c r="I298" s="42">
        <v>6</v>
      </c>
      <c r="J298" s="42"/>
      <c r="K298" s="42">
        <v>1</v>
      </c>
      <c r="L298" s="42"/>
      <c r="M298" s="212">
        <f t="shared" si="208"/>
        <v>4</v>
      </c>
      <c r="N298" s="212">
        <f t="shared" si="209"/>
        <v>0</v>
      </c>
      <c r="O298" s="212">
        <v>0</v>
      </c>
      <c r="P298" s="212">
        <v>0</v>
      </c>
      <c r="Q298" s="212"/>
      <c r="R298" s="212">
        <f t="shared" si="201"/>
        <v>4</v>
      </c>
      <c r="S298" s="212">
        <v>3</v>
      </c>
      <c r="T298" s="212">
        <v>0</v>
      </c>
      <c r="U298" s="212">
        <v>1</v>
      </c>
      <c r="V298" s="212"/>
    </row>
    <row r="299" spans="1:22">
      <c r="A299" s="46"/>
      <c r="B299" s="8" t="s">
        <v>246</v>
      </c>
      <c r="C299" s="42">
        <f t="shared" si="200"/>
        <v>15</v>
      </c>
      <c r="D299" s="42">
        <f t="shared" si="207"/>
        <v>15</v>
      </c>
      <c r="E299" s="42">
        <v>13</v>
      </c>
      <c r="F299" s="42">
        <v>2</v>
      </c>
      <c r="G299" s="42"/>
      <c r="H299" s="42">
        <f t="shared" si="202"/>
        <v>0</v>
      </c>
      <c r="I299" s="42"/>
      <c r="J299" s="42"/>
      <c r="K299" s="42"/>
      <c r="L299" s="42"/>
      <c r="M299" s="212">
        <f t="shared" si="208"/>
        <v>12</v>
      </c>
      <c r="N299" s="212">
        <f t="shared" si="209"/>
        <v>12</v>
      </c>
      <c r="O299" s="212">
        <v>10</v>
      </c>
      <c r="P299" s="212">
        <v>2</v>
      </c>
      <c r="Q299" s="212"/>
      <c r="R299" s="212">
        <f t="shared" si="201"/>
        <v>0</v>
      </c>
      <c r="S299" s="212"/>
      <c r="T299" s="212"/>
      <c r="U299" s="212"/>
      <c r="V299" s="212"/>
    </row>
    <row r="300" spans="1:22" ht="24">
      <c r="A300" s="46"/>
      <c r="B300" s="8" t="s">
        <v>177</v>
      </c>
      <c r="C300" s="42">
        <f t="shared" si="200"/>
        <v>7</v>
      </c>
      <c r="D300" s="42">
        <f t="shared" si="207"/>
        <v>7</v>
      </c>
      <c r="E300" s="42">
        <v>7</v>
      </c>
      <c r="F300" s="42">
        <v>0</v>
      </c>
      <c r="G300" s="42"/>
      <c r="H300" s="42">
        <f t="shared" si="202"/>
        <v>0</v>
      </c>
      <c r="I300" s="42"/>
      <c r="J300" s="42"/>
      <c r="K300" s="42"/>
      <c r="L300" s="42"/>
      <c r="M300" s="212">
        <f t="shared" si="208"/>
        <v>7</v>
      </c>
      <c r="N300" s="212">
        <f t="shared" si="209"/>
        <v>7</v>
      </c>
      <c r="O300" s="212">
        <v>7</v>
      </c>
      <c r="P300" s="212">
        <v>0</v>
      </c>
      <c r="Q300" s="212"/>
      <c r="R300" s="212">
        <f t="shared" si="201"/>
        <v>0</v>
      </c>
      <c r="S300" s="212"/>
      <c r="T300" s="212"/>
      <c r="U300" s="212"/>
      <c r="V300" s="212"/>
    </row>
    <row r="301" spans="1:22" ht="24">
      <c r="A301" s="46"/>
      <c r="B301" s="8" t="s">
        <v>247</v>
      </c>
      <c r="C301" s="42">
        <f t="shared" si="200"/>
        <v>6</v>
      </c>
      <c r="D301" s="42">
        <f t="shared" si="207"/>
        <v>6</v>
      </c>
      <c r="E301" s="42">
        <v>5</v>
      </c>
      <c r="F301" s="42">
        <v>1</v>
      </c>
      <c r="G301" s="42"/>
      <c r="H301" s="42">
        <f t="shared" si="202"/>
        <v>0</v>
      </c>
      <c r="I301" s="42"/>
      <c r="J301" s="42"/>
      <c r="K301" s="42"/>
      <c r="L301" s="42"/>
      <c r="M301" s="212">
        <f t="shared" si="208"/>
        <v>5</v>
      </c>
      <c r="N301" s="212">
        <f t="shared" si="209"/>
        <v>5</v>
      </c>
      <c r="O301" s="212">
        <v>4</v>
      </c>
      <c r="P301" s="212">
        <v>1</v>
      </c>
      <c r="Q301" s="212"/>
      <c r="R301" s="212">
        <f t="shared" si="201"/>
        <v>0</v>
      </c>
      <c r="S301" s="212"/>
      <c r="T301" s="212"/>
      <c r="U301" s="212"/>
      <c r="V301" s="212"/>
    </row>
    <row r="302" spans="1:22">
      <c r="A302" s="46"/>
      <c r="B302" s="8" t="s">
        <v>225</v>
      </c>
      <c r="C302" s="42">
        <f t="shared" si="200"/>
        <v>3</v>
      </c>
      <c r="D302" s="42">
        <f t="shared" si="207"/>
        <v>3</v>
      </c>
      <c r="E302" s="42">
        <v>3</v>
      </c>
      <c r="F302" s="42"/>
      <c r="G302" s="42"/>
      <c r="H302" s="42">
        <f t="shared" si="202"/>
        <v>0</v>
      </c>
      <c r="I302" s="42"/>
      <c r="J302" s="42"/>
      <c r="K302" s="42"/>
      <c r="L302" s="42"/>
      <c r="M302" s="212">
        <f t="shared" si="208"/>
        <v>0</v>
      </c>
      <c r="N302" s="212">
        <f t="shared" si="209"/>
        <v>0</v>
      </c>
      <c r="O302" s="212"/>
      <c r="P302" s="212"/>
      <c r="Q302" s="212"/>
      <c r="R302" s="212">
        <f t="shared" si="201"/>
        <v>0</v>
      </c>
      <c r="S302" s="212"/>
      <c r="T302" s="212"/>
      <c r="U302" s="212"/>
      <c r="V302" s="212"/>
    </row>
    <row r="303" spans="1:22" ht="24">
      <c r="A303" s="46">
        <v>7</v>
      </c>
      <c r="B303" s="21" t="s">
        <v>154</v>
      </c>
      <c r="C303" s="39">
        <f t="shared" si="200"/>
        <v>41</v>
      </c>
      <c r="D303" s="39">
        <f t="shared" si="207"/>
        <v>37</v>
      </c>
      <c r="E303" s="39">
        <f>SUM(E304:E309)</f>
        <v>30</v>
      </c>
      <c r="F303" s="39">
        <f t="shared" ref="F303:G303" si="222">SUM(F304:F309)</f>
        <v>7</v>
      </c>
      <c r="G303" s="39">
        <f t="shared" si="222"/>
        <v>0</v>
      </c>
      <c r="H303" s="39">
        <f t="shared" si="202"/>
        <v>4</v>
      </c>
      <c r="I303" s="39">
        <f>SUM(I304:I309)</f>
        <v>4</v>
      </c>
      <c r="J303" s="39">
        <f t="shared" ref="J303:L303" si="223">SUM(J304:J309)</f>
        <v>0</v>
      </c>
      <c r="K303" s="39">
        <f t="shared" si="223"/>
        <v>0</v>
      </c>
      <c r="L303" s="39">
        <f t="shared" si="223"/>
        <v>0</v>
      </c>
      <c r="M303" s="211">
        <f t="shared" si="208"/>
        <v>25</v>
      </c>
      <c r="N303" s="211">
        <f t="shared" si="209"/>
        <v>25</v>
      </c>
      <c r="O303" s="212">
        <f>SUM(O304:O309)</f>
        <v>20</v>
      </c>
      <c r="P303" s="212">
        <f t="shared" ref="P303:Q303" si="224">SUM(P304:P309)</f>
        <v>5</v>
      </c>
      <c r="Q303" s="212">
        <f t="shared" si="224"/>
        <v>0</v>
      </c>
      <c r="R303" s="211">
        <f t="shared" si="201"/>
        <v>0</v>
      </c>
      <c r="S303" s="212">
        <f>SUM(S304:S309)</f>
        <v>0</v>
      </c>
      <c r="T303" s="212">
        <f t="shared" ref="T303:V303" si="225">SUM(T304:T309)</f>
        <v>0</v>
      </c>
      <c r="U303" s="212">
        <f t="shared" si="225"/>
        <v>0</v>
      </c>
      <c r="V303" s="212">
        <f t="shared" si="225"/>
        <v>0</v>
      </c>
    </row>
    <row r="304" spans="1:22">
      <c r="A304" s="46"/>
      <c r="B304" s="4" t="s">
        <v>221</v>
      </c>
      <c r="C304" s="42">
        <f t="shared" si="200"/>
        <v>7</v>
      </c>
      <c r="D304" s="42">
        <f t="shared" si="207"/>
        <v>7</v>
      </c>
      <c r="E304" s="42">
        <v>5</v>
      </c>
      <c r="F304" s="42">
        <v>2</v>
      </c>
      <c r="G304" s="42"/>
      <c r="H304" s="42">
        <f t="shared" si="202"/>
        <v>0</v>
      </c>
      <c r="I304" s="42"/>
      <c r="J304" s="42"/>
      <c r="K304" s="42"/>
      <c r="L304" s="42"/>
      <c r="M304" s="212">
        <f t="shared" si="208"/>
        <v>6</v>
      </c>
      <c r="N304" s="212">
        <f t="shared" si="209"/>
        <v>6</v>
      </c>
      <c r="O304" s="212">
        <v>4</v>
      </c>
      <c r="P304" s="212">
        <v>2</v>
      </c>
      <c r="Q304" s="212"/>
      <c r="R304" s="212">
        <f t="shared" si="201"/>
        <v>0</v>
      </c>
      <c r="S304" s="212"/>
      <c r="T304" s="212"/>
      <c r="U304" s="212"/>
      <c r="V304" s="212"/>
    </row>
    <row r="305" spans="1:22" ht="24">
      <c r="A305" s="40"/>
      <c r="B305" s="67" t="s">
        <v>248</v>
      </c>
      <c r="C305" s="42">
        <f t="shared" si="200"/>
        <v>4</v>
      </c>
      <c r="D305" s="42">
        <f t="shared" si="207"/>
        <v>0</v>
      </c>
      <c r="E305" s="42"/>
      <c r="F305" s="42"/>
      <c r="G305" s="42"/>
      <c r="H305" s="42">
        <f t="shared" si="202"/>
        <v>4</v>
      </c>
      <c r="I305" s="42">
        <v>4</v>
      </c>
      <c r="J305" s="42"/>
      <c r="K305" s="42"/>
      <c r="L305" s="42"/>
      <c r="M305" s="212">
        <f t="shared" si="208"/>
        <v>0</v>
      </c>
      <c r="N305" s="212">
        <f t="shared" si="209"/>
        <v>0</v>
      </c>
      <c r="O305" s="212">
        <v>0</v>
      </c>
      <c r="P305" s="212"/>
      <c r="Q305" s="212"/>
      <c r="R305" s="212">
        <f t="shared" si="201"/>
        <v>0</v>
      </c>
      <c r="S305" s="212"/>
      <c r="T305" s="212"/>
      <c r="U305" s="212"/>
      <c r="V305" s="212"/>
    </row>
    <row r="306" spans="1:22" ht="24">
      <c r="A306" s="40"/>
      <c r="B306" s="171" t="s">
        <v>230</v>
      </c>
      <c r="C306" s="42">
        <f t="shared" si="200"/>
        <v>9</v>
      </c>
      <c r="D306" s="42">
        <f t="shared" si="207"/>
        <v>9</v>
      </c>
      <c r="E306" s="42">
        <v>6</v>
      </c>
      <c r="F306" s="42">
        <v>3</v>
      </c>
      <c r="G306" s="42"/>
      <c r="H306" s="42">
        <f t="shared" si="202"/>
        <v>0</v>
      </c>
      <c r="I306" s="42"/>
      <c r="J306" s="42"/>
      <c r="K306" s="42"/>
      <c r="L306" s="42"/>
      <c r="M306" s="212">
        <f t="shared" si="208"/>
        <v>7</v>
      </c>
      <c r="N306" s="212">
        <f t="shared" si="209"/>
        <v>7</v>
      </c>
      <c r="O306" s="212">
        <v>6</v>
      </c>
      <c r="P306" s="212">
        <v>1</v>
      </c>
      <c r="Q306" s="212"/>
      <c r="R306" s="212">
        <f t="shared" si="201"/>
        <v>0</v>
      </c>
      <c r="S306" s="212"/>
      <c r="T306" s="212"/>
      <c r="U306" s="212"/>
      <c r="V306" s="212"/>
    </row>
    <row r="307" spans="1:22">
      <c r="A307" s="40"/>
      <c r="B307" s="171" t="s">
        <v>246</v>
      </c>
      <c r="C307" s="42">
        <f t="shared" si="200"/>
        <v>11</v>
      </c>
      <c r="D307" s="42">
        <f t="shared" si="207"/>
        <v>11</v>
      </c>
      <c r="E307" s="42">
        <v>9</v>
      </c>
      <c r="F307" s="42">
        <v>2</v>
      </c>
      <c r="G307" s="42"/>
      <c r="H307" s="42">
        <f t="shared" si="202"/>
        <v>0</v>
      </c>
      <c r="I307" s="42"/>
      <c r="J307" s="42"/>
      <c r="K307" s="42"/>
      <c r="L307" s="42"/>
      <c r="M307" s="212">
        <f t="shared" si="208"/>
        <v>7</v>
      </c>
      <c r="N307" s="212">
        <f t="shared" si="209"/>
        <v>7</v>
      </c>
      <c r="O307" s="212">
        <v>5</v>
      </c>
      <c r="P307" s="212">
        <v>2</v>
      </c>
      <c r="Q307" s="212"/>
      <c r="R307" s="212">
        <f t="shared" si="201"/>
        <v>0</v>
      </c>
      <c r="S307" s="212"/>
      <c r="T307" s="212"/>
      <c r="U307" s="212"/>
      <c r="V307" s="212"/>
    </row>
    <row r="308" spans="1:22" ht="24">
      <c r="A308" s="40"/>
      <c r="B308" s="171" t="s">
        <v>243</v>
      </c>
      <c r="C308" s="42">
        <f t="shared" si="200"/>
        <v>5</v>
      </c>
      <c r="D308" s="42">
        <f t="shared" si="207"/>
        <v>5</v>
      </c>
      <c r="E308" s="42">
        <v>5</v>
      </c>
      <c r="F308" s="42">
        <v>0</v>
      </c>
      <c r="G308" s="42"/>
      <c r="H308" s="42">
        <f t="shared" si="202"/>
        <v>0</v>
      </c>
      <c r="I308" s="42"/>
      <c r="J308" s="42"/>
      <c r="K308" s="42"/>
      <c r="L308" s="42"/>
      <c r="M308" s="212">
        <f t="shared" si="208"/>
        <v>0</v>
      </c>
      <c r="N308" s="212">
        <f t="shared" si="209"/>
        <v>0</v>
      </c>
      <c r="O308" s="212">
        <v>0</v>
      </c>
      <c r="P308" s="212"/>
      <c r="Q308" s="212"/>
      <c r="R308" s="212">
        <f t="shared" si="201"/>
        <v>0</v>
      </c>
      <c r="S308" s="212"/>
      <c r="T308" s="212"/>
      <c r="U308" s="212"/>
      <c r="V308" s="212"/>
    </row>
    <row r="309" spans="1:22" ht="24">
      <c r="A309" s="40"/>
      <c r="B309" s="172" t="s">
        <v>232</v>
      </c>
      <c r="C309" s="42">
        <f t="shared" si="200"/>
        <v>5</v>
      </c>
      <c r="D309" s="42">
        <f t="shared" si="207"/>
        <v>5</v>
      </c>
      <c r="E309" s="42">
        <v>5</v>
      </c>
      <c r="F309" s="42">
        <v>0</v>
      </c>
      <c r="G309" s="42"/>
      <c r="H309" s="42">
        <f t="shared" si="202"/>
        <v>0</v>
      </c>
      <c r="I309" s="42"/>
      <c r="J309" s="42"/>
      <c r="K309" s="42"/>
      <c r="L309" s="42"/>
      <c r="M309" s="212">
        <f t="shared" si="208"/>
        <v>5</v>
      </c>
      <c r="N309" s="212">
        <f t="shared" si="209"/>
        <v>5</v>
      </c>
      <c r="O309" s="212">
        <v>5</v>
      </c>
      <c r="P309" s="212">
        <v>0</v>
      </c>
      <c r="Q309" s="212"/>
      <c r="R309" s="212">
        <f t="shared" si="201"/>
        <v>0</v>
      </c>
      <c r="S309" s="212"/>
      <c r="T309" s="212"/>
      <c r="U309" s="212"/>
      <c r="V309" s="212"/>
    </row>
    <row r="310" spans="1:22" ht="24">
      <c r="A310" s="40">
        <v>8</v>
      </c>
      <c r="B310" s="22" t="s">
        <v>155</v>
      </c>
      <c r="C310" s="39">
        <f t="shared" si="200"/>
        <v>20</v>
      </c>
      <c r="D310" s="39">
        <f t="shared" si="207"/>
        <v>11</v>
      </c>
      <c r="E310" s="39">
        <f>SUM(E311:E314)</f>
        <v>11</v>
      </c>
      <c r="F310" s="39">
        <f t="shared" ref="F310:G310" si="226">SUM(F311:F314)</f>
        <v>0</v>
      </c>
      <c r="G310" s="39">
        <f t="shared" si="226"/>
        <v>0</v>
      </c>
      <c r="H310" s="39">
        <f t="shared" si="202"/>
        <v>9</v>
      </c>
      <c r="I310" s="39">
        <f>SUM(I311:I314)</f>
        <v>9</v>
      </c>
      <c r="J310" s="39">
        <f t="shared" ref="J310:L310" si="227">SUM(J311:J314)</f>
        <v>0</v>
      </c>
      <c r="K310" s="39">
        <f t="shared" si="227"/>
        <v>0</v>
      </c>
      <c r="L310" s="39">
        <f t="shared" si="227"/>
        <v>0</v>
      </c>
      <c r="M310" s="211">
        <f t="shared" si="208"/>
        <v>5</v>
      </c>
      <c r="N310" s="211">
        <f t="shared" si="209"/>
        <v>5</v>
      </c>
      <c r="O310" s="212">
        <f>SUM(O311:O314)</f>
        <v>5</v>
      </c>
      <c r="P310" s="212">
        <f t="shared" ref="P310:Q310" si="228">SUM(P311:P314)</f>
        <v>0</v>
      </c>
      <c r="Q310" s="212">
        <f t="shared" si="228"/>
        <v>0</v>
      </c>
      <c r="R310" s="211">
        <f t="shared" si="201"/>
        <v>0</v>
      </c>
      <c r="S310" s="212">
        <f>SUM(S311:S314)</f>
        <v>0</v>
      </c>
      <c r="T310" s="212">
        <f t="shared" ref="T310:V310" si="229">SUM(T311:T314)</f>
        <v>0</v>
      </c>
      <c r="U310" s="212">
        <f t="shared" si="229"/>
        <v>0</v>
      </c>
      <c r="V310" s="212">
        <f t="shared" si="229"/>
        <v>0</v>
      </c>
    </row>
    <row r="311" spans="1:22" ht="17.25" customHeight="1">
      <c r="A311" s="40"/>
      <c r="B311" s="68" t="s">
        <v>250</v>
      </c>
      <c r="C311" s="42">
        <f t="shared" si="200"/>
        <v>6</v>
      </c>
      <c r="D311" s="42">
        <f t="shared" si="207"/>
        <v>6</v>
      </c>
      <c r="E311" s="42">
        <v>6</v>
      </c>
      <c r="F311" s="42">
        <v>0</v>
      </c>
      <c r="G311" s="42"/>
      <c r="H311" s="42">
        <f t="shared" si="202"/>
        <v>0</v>
      </c>
      <c r="I311" s="42"/>
      <c r="J311" s="42"/>
      <c r="K311" s="42"/>
      <c r="L311" s="42"/>
      <c r="M311" s="212">
        <f t="shared" si="208"/>
        <v>5</v>
      </c>
      <c r="N311" s="212">
        <f t="shared" si="209"/>
        <v>5</v>
      </c>
      <c r="O311" s="212">
        <v>5</v>
      </c>
      <c r="P311" s="212">
        <v>0</v>
      </c>
      <c r="Q311" s="212"/>
      <c r="R311" s="212">
        <f t="shared" si="201"/>
        <v>0</v>
      </c>
      <c r="S311" s="212"/>
      <c r="T311" s="212"/>
      <c r="U311" s="212"/>
      <c r="V311" s="212"/>
    </row>
    <row r="312" spans="1:22" ht="24">
      <c r="A312" s="40"/>
      <c r="B312" s="69" t="s">
        <v>177</v>
      </c>
      <c r="C312" s="42">
        <f t="shared" si="200"/>
        <v>6</v>
      </c>
      <c r="D312" s="42">
        <f t="shared" si="207"/>
        <v>0</v>
      </c>
      <c r="E312" s="42"/>
      <c r="F312" s="42"/>
      <c r="G312" s="42"/>
      <c r="H312" s="42">
        <f t="shared" si="202"/>
        <v>6</v>
      </c>
      <c r="I312" s="42">
        <v>6</v>
      </c>
      <c r="J312" s="42"/>
      <c r="K312" s="42"/>
      <c r="L312" s="42"/>
      <c r="M312" s="212">
        <f t="shared" si="208"/>
        <v>0</v>
      </c>
      <c r="N312" s="212">
        <f t="shared" si="209"/>
        <v>0</v>
      </c>
      <c r="O312" s="212">
        <v>0</v>
      </c>
      <c r="P312" s="212"/>
      <c r="Q312" s="212"/>
      <c r="R312" s="212">
        <f t="shared" si="201"/>
        <v>0</v>
      </c>
      <c r="S312" s="212"/>
      <c r="T312" s="212"/>
      <c r="U312" s="212"/>
      <c r="V312" s="212"/>
    </row>
    <row r="313" spans="1:22">
      <c r="A313" s="40"/>
      <c r="B313" s="69" t="s">
        <v>251</v>
      </c>
      <c r="C313" s="42">
        <f t="shared" si="200"/>
        <v>3</v>
      </c>
      <c r="D313" s="42">
        <f t="shared" si="207"/>
        <v>0</v>
      </c>
      <c r="E313" s="42"/>
      <c r="F313" s="42"/>
      <c r="G313" s="42"/>
      <c r="H313" s="42">
        <f t="shared" si="202"/>
        <v>3</v>
      </c>
      <c r="I313" s="42">
        <v>3</v>
      </c>
      <c r="J313" s="42"/>
      <c r="K313" s="42"/>
      <c r="L313" s="42"/>
      <c r="M313" s="212">
        <f t="shared" si="208"/>
        <v>0</v>
      </c>
      <c r="N313" s="212">
        <f t="shared" si="209"/>
        <v>0</v>
      </c>
      <c r="O313" s="212">
        <v>0</v>
      </c>
      <c r="P313" s="212"/>
      <c r="Q313" s="212"/>
      <c r="R313" s="212">
        <f t="shared" si="201"/>
        <v>0</v>
      </c>
      <c r="S313" s="212"/>
      <c r="T313" s="212"/>
      <c r="U313" s="212"/>
      <c r="V313" s="212"/>
    </row>
    <row r="314" spans="1:22" ht="24">
      <c r="A314" s="40"/>
      <c r="B314" s="69" t="s">
        <v>252</v>
      </c>
      <c r="C314" s="42">
        <f>D314+H314</f>
        <v>5</v>
      </c>
      <c r="D314" s="42">
        <f t="shared" si="207"/>
        <v>5</v>
      </c>
      <c r="E314" s="42">
        <v>5</v>
      </c>
      <c r="F314" s="42"/>
      <c r="G314" s="42"/>
      <c r="H314" s="42">
        <f t="shared" si="202"/>
        <v>0</v>
      </c>
      <c r="I314" s="42"/>
      <c r="J314" s="42"/>
      <c r="K314" s="42"/>
      <c r="L314" s="42"/>
      <c r="M314" s="212">
        <f t="shared" si="208"/>
        <v>0</v>
      </c>
      <c r="N314" s="212">
        <f t="shared" si="209"/>
        <v>0</v>
      </c>
      <c r="O314" s="212">
        <v>0</v>
      </c>
      <c r="P314" s="212"/>
      <c r="Q314" s="212"/>
      <c r="R314" s="212">
        <f t="shared" si="201"/>
        <v>0</v>
      </c>
      <c r="S314" s="212"/>
      <c r="T314" s="212"/>
      <c r="U314" s="212"/>
      <c r="V314" s="212"/>
    </row>
    <row r="315" spans="1:22" ht="12.75">
      <c r="A315" s="173"/>
      <c r="B315" s="174" t="s">
        <v>330</v>
      </c>
      <c r="C315" s="164">
        <f>D315+H315</f>
        <v>0</v>
      </c>
      <c r="D315" s="175"/>
      <c r="E315" s="175"/>
      <c r="F315" s="175"/>
      <c r="G315" s="175"/>
      <c r="H315" s="164">
        <f t="shared" si="202"/>
        <v>0</v>
      </c>
      <c r="I315" s="175"/>
      <c r="J315" s="175"/>
      <c r="K315" s="175"/>
      <c r="L315" s="175"/>
      <c r="M315" s="210">
        <f t="shared" si="208"/>
        <v>11</v>
      </c>
      <c r="N315" s="210">
        <f t="shared" si="209"/>
        <v>10</v>
      </c>
      <c r="O315" s="210">
        <v>9</v>
      </c>
      <c r="P315" s="210">
        <v>1</v>
      </c>
      <c r="Q315" s="210"/>
      <c r="R315" s="213">
        <f t="shared" si="201"/>
        <v>1</v>
      </c>
      <c r="S315" s="210">
        <v>0</v>
      </c>
      <c r="T315" s="210">
        <v>1</v>
      </c>
      <c r="U315" s="213"/>
      <c r="V315" s="213"/>
    </row>
    <row r="316" spans="1:22">
      <c r="B316" s="3"/>
    </row>
  </sheetData>
  <mergeCells count="23">
    <mergeCell ref="A9:B9"/>
    <mergeCell ref="A1:N1"/>
    <mergeCell ref="A5:A7"/>
    <mergeCell ref="D6:G6"/>
    <mergeCell ref="C5:L5"/>
    <mergeCell ref="C6:C8"/>
    <mergeCell ref="E7:G7"/>
    <mergeCell ref="D7:D8"/>
    <mergeCell ref="H7:H8"/>
    <mergeCell ref="H6:L6"/>
    <mergeCell ref="I7:L7"/>
    <mergeCell ref="N6:Q6"/>
    <mergeCell ref="N7:N8"/>
    <mergeCell ref="O7:Q7"/>
    <mergeCell ref="B5:B8"/>
    <mergeCell ref="A2:V2"/>
    <mergeCell ref="A3:V3"/>
    <mergeCell ref="A4:V4"/>
    <mergeCell ref="M5:V5"/>
    <mergeCell ref="M6:M8"/>
    <mergeCell ref="R6:V6"/>
    <mergeCell ref="R7:R8"/>
    <mergeCell ref="S7:V7"/>
  </mergeCells>
  <pageMargins left="0.34" right="0.2" top="0.75" bottom="0.61"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70"/>
  <sheetViews>
    <sheetView view="pageBreakPreview" zoomScale="55" zoomScaleNormal="55" zoomScaleSheetLayoutView="55" workbookViewId="0">
      <pane xSplit="2" ySplit="8" topLeftCell="C12" activePane="bottomRight" state="frozen"/>
      <selection pane="topRight" activeCell="C1" sqref="C1"/>
      <selection pane="bottomLeft" activeCell="A9" sqref="A9"/>
      <selection pane="bottomRight" activeCell="O39" sqref="O39"/>
    </sheetView>
  </sheetViews>
  <sheetFormatPr defaultRowHeight="15"/>
  <cols>
    <col min="1" max="1" width="4.375" style="9" customWidth="1"/>
    <col min="2" max="2" width="27.125" style="9" customWidth="1"/>
    <col min="3" max="3" width="7.75" style="9" customWidth="1"/>
    <col min="4" max="4" width="7" style="9" customWidth="1"/>
    <col min="5" max="5" width="6.5" style="9" customWidth="1"/>
    <col min="6" max="6" width="7.125" style="9" customWidth="1"/>
    <col min="7" max="7" width="6.875" style="9" customWidth="1"/>
    <col min="8" max="8" width="6.625" style="9" customWidth="1"/>
    <col min="9" max="9" width="7.125" style="9" customWidth="1"/>
    <col min="10" max="10" width="7.375" style="214" customWidth="1"/>
    <col min="11" max="11" width="7.125" style="214" customWidth="1"/>
    <col min="12" max="12" width="6.625" style="214" customWidth="1"/>
    <col min="13" max="13" width="7.75" style="214" customWidth="1"/>
    <col min="14" max="14" width="7" style="214" customWidth="1"/>
    <col min="15" max="15" width="8.125" style="214" customWidth="1"/>
    <col min="16" max="16" width="7.75" style="214" customWidth="1"/>
    <col min="17" max="16384" width="9" style="9"/>
  </cols>
  <sheetData>
    <row r="1" spans="1:16" ht="42.75" customHeight="1">
      <c r="A1" s="291" t="s">
        <v>0</v>
      </c>
      <c r="B1" s="291"/>
      <c r="C1" s="291"/>
      <c r="D1" s="291"/>
      <c r="E1" s="291"/>
      <c r="F1" s="291"/>
      <c r="G1" s="291"/>
      <c r="H1" s="291"/>
      <c r="I1" s="291"/>
      <c r="J1" s="291"/>
      <c r="K1" s="291"/>
    </row>
    <row r="2" spans="1:16">
      <c r="A2" s="298" t="s">
        <v>281</v>
      </c>
      <c r="B2" s="298"/>
      <c r="C2" s="298"/>
      <c r="D2" s="298"/>
      <c r="E2" s="298"/>
      <c r="F2" s="298"/>
      <c r="G2" s="298"/>
      <c r="H2" s="298"/>
      <c r="I2" s="298"/>
      <c r="J2" s="298"/>
      <c r="K2" s="298"/>
      <c r="L2" s="298"/>
      <c r="M2" s="298"/>
      <c r="N2" s="298"/>
      <c r="O2" s="298"/>
      <c r="P2" s="298"/>
    </row>
    <row r="3" spans="1:16" ht="39" customHeight="1">
      <c r="A3" s="299" t="s">
        <v>379</v>
      </c>
      <c r="B3" s="299"/>
      <c r="C3" s="299"/>
      <c r="D3" s="299"/>
      <c r="E3" s="299"/>
      <c r="F3" s="299"/>
      <c r="G3" s="299"/>
      <c r="H3" s="299"/>
      <c r="I3" s="299"/>
      <c r="J3" s="299"/>
      <c r="K3" s="299"/>
      <c r="L3" s="299"/>
      <c r="M3" s="299"/>
      <c r="N3" s="299"/>
      <c r="O3" s="299"/>
      <c r="P3" s="299"/>
    </row>
    <row r="4" spans="1:16">
      <c r="A4" s="300" t="s">
        <v>365</v>
      </c>
      <c r="B4" s="300"/>
      <c r="C4" s="300"/>
      <c r="D4" s="300"/>
      <c r="E4" s="300"/>
      <c r="F4" s="300"/>
      <c r="G4" s="300"/>
      <c r="H4" s="300"/>
      <c r="I4" s="300"/>
      <c r="J4" s="300"/>
      <c r="K4" s="300"/>
      <c r="L4" s="300"/>
      <c r="M4" s="300"/>
      <c r="N4" s="300"/>
      <c r="O4" s="300"/>
      <c r="P4" s="300"/>
    </row>
    <row r="5" spans="1:16" ht="21" customHeight="1">
      <c r="A5" s="288" t="s">
        <v>275</v>
      </c>
      <c r="B5" s="288" t="s">
        <v>294</v>
      </c>
      <c r="C5" s="292" t="s">
        <v>3</v>
      </c>
      <c r="D5" s="292"/>
      <c r="E5" s="292"/>
      <c r="F5" s="292"/>
      <c r="G5" s="292"/>
      <c r="H5" s="292"/>
      <c r="I5" s="292"/>
      <c r="J5" s="293" t="s">
        <v>390</v>
      </c>
      <c r="K5" s="293"/>
      <c r="L5" s="293"/>
      <c r="M5" s="293"/>
      <c r="N5" s="293"/>
      <c r="O5" s="293"/>
      <c r="P5" s="293"/>
    </row>
    <row r="6" spans="1:16" ht="56.25" customHeight="1">
      <c r="A6" s="289"/>
      <c r="B6" s="289"/>
      <c r="C6" s="294" t="s">
        <v>277</v>
      </c>
      <c r="D6" s="296" t="s">
        <v>380</v>
      </c>
      <c r="E6" s="292"/>
      <c r="F6" s="292"/>
      <c r="G6" s="301" t="s">
        <v>381</v>
      </c>
      <c r="H6" s="302"/>
      <c r="I6" s="303"/>
      <c r="J6" s="304" t="s">
        <v>350</v>
      </c>
      <c r="K6" s="304" t="s">
        <v>380</v>
      </c>
      <c r="L6" s="297"/>
      <c r="M6" s="297"/>
      <c r="N6" s="304" t="s">
        <v>381</v>
      </c>
      <c r="O6" s="297"/>
      <c r="P6" s="297"/>
    </row>
    <row r="7" spans="1:16" ht="31.5" customHeight="1">
      <c r="A7" s="289"/>
      <c r="B7" s="289"/>
      <c r="C7" s="295"/>
      <c r="D7" s="295" t="s">
        <v>278</v>
      </c>
      <c r="E7" s="295" t="s">
        <v>280</v>
      </c>
      <c r="F7" s="295"/>
      <c r="G7" s="295" t="s">
        <v>278</v>
      </c>
      <c r="H7" s="295" t="s">
        <v>280</v>
      </c>
      <c r="I7" s="295"/>
      <c r="J7" s="297"/>
      <c r="K7" s="297" t="s">
        <v>278</v>
      </c>
      <c r="L7" s="297" t="s">
        <v>280</v>
      </c>
      <c r="M7" s="297"/>
      <c r="N7" s="297" t="s">
        <v>278</v>
      </c>
      <c r="O7" s="297" t="s">
        <v>280</v>
      </c>
      <c r="P7" s="297"/>
    </row>
    <row r="8" spans="1:16" ht="82.5" customHeight="1">
      <c r="A8" s="290"/>
      <c r="B8" s="290"/>
      <c r="C8" s="295"/>
      <c r="D8" s="295"/>
      <c r="E8" s="34" t="s">
        <v>283</v>
      </c>
      <c r="F8" s="34" t="s">
        <v>382</v>
      </c>
      <c r="G8" s="295"/>
      <c r="H8" s="34" t="s">
        <v>283</v>
      </c>
      <c r="I8" s="34" t="s">
        <v>382</v>
      </c>
      <c r="J8" s="297"/>
      <c r="K8" s="297"/>
      <c r="L8" s="215" t="s">
        <v>283</v>
      </c>
      <c r="M8" s="215" t="s">
        <v>382</v>
      </c>
      <c r="N8" s="297"/>
      <c r="O8" s="215" t="s">
        <v>283</v>
      </c>
      <c r="P8" s="215" t="s">
        <v>382</v>
      </c>
    </row>
    <row r="9" spans="1:16" ht="82.5" customHeight="1">
      <c r="A9" s="12"/>
      <c r="B9" s="13" t="s">
        <v>10</v>
      </c>
      <c r="C9" s="148">
        <f>C10+C12+C21+C23+C25</f>
        <v>2259</v>
      </c>
      <c r="D9" s="148">
        <f t="shared" ref="D9:P9" si="0">D10+D12+D21+D23+D25</f>
        <v>0</v>
      </c>
      <c r="E9" s="148">
        <f t="shared" si="0"/>
        <v>0</v>
      </c>
      <c r="F9" s="148">
        <f t="shared" si="0"/>
        <v>0</v>
      </c>
      <c r="G9" s="148">
        <f t="shared" si="0"/>
        <v>2232</v>
      </c>
      <c r="H9" s="148">
        <f t="shared" si="0"/>
        <v>2228</v>
      </c>
      <c r="I9" s="148">
        <f t="shared" si="0"/>
        <v>31</v>
      </c>
      <c r="J9" s="216">
        <f t="shared" si="0"/>
        <v>3146</v>
      </c>
      <c r="K9" s="216">
        <f t="shared" si="0"/>
        <v>231</v>
      </c>
      <c r="L9" s="216">
        <f t="shared" si="0"/>
        <v>226</v>
      </c>
      <c r="M9" s="216">
        <f t="shared" si="0"/>
        <v>5</v>
      </c>
      <c r="N9" s="216">
        <f t="shared" si="0"/>
        <v>3063</v>
      </c>
      <c r="O9" s="216">
        <f t="shared" si="0"/>
        <v>2774</v>
      </c>
      <c r="P9" s="216">
        <f t="shared" si="0"/>
        <v>310</v>
      </c>
    </row>
    <row r="10" spans="1:16" ht="29.25">
      <c r="A10" s="10" t="s">
        <v>11</v>
      </c>
      <c r="B10" s="11" t="s">
        <v>12</v>
      </c>
      <c r="C10" s="148">
        <f>C11</f>
        <v>14</v>
      </c>
      <c r="D10" s="148">
        <f t="shared" ref="D10:P10" si="1">D11</f>
        <v>0</v>
      </c>
      <c r="E10" s="148">
        <f t="shared" si="1"/>
        <v>0</v>
      </c>
      <c r="F10" s="148">
        <f t="shared" si="1"/>
        <v>0</v>
      </c>
      <c r="G10" s="148">
        <f t="shared" si="1"/>
        <v>14</v>
      </c>
      <c r="H10" s="148">
        <f t="shared" si="1"/>
        <v>10</v>
      </c>
      <c r="I10" s="148">
        <f t="shared" si="1"/>
        <v>4</v>
      </c>
      <c r="J10" s="216">
        <f t="shared" si="1"/>
        <v>12</v>
      </c>
      <c r="K10" s="216">
        <f t="shared" si="1"/>
        <v>0</v>
      </c>
      <c r="L10" s="216">
        <f t="shared" si="1"/>
        <v>0</v>
      </c>
      <c r="M10" s="216">
        <f t="shared" si="1"/>
        <v>0</v>
      </c>
      <c r="N10" s="216">
        <f t="shared" si="1"/>
        <v>12</v>
      </c>
      <c r="O10" s="216">
        <f t="shared" si="1"/>
        <v>9</v>
      </c>
      <c r="P10" s="216">
        <f t="shared" si="1"/>
        <v>3</v>
      </c>
    </row>
    <row r="11" spans="1:16" ht="30">
      <c r="A11" s="10"/>
      <c r="B11" s="65" t="s">
        <v>282</v>
      </c>
      <c r="C11" s="10">
        <f>D11+G11</f>
        <v>14</v>
      </c>
      <c r="D11" s="10">
        <f>E11+F11</f>
        <v>0</v>
      </c>
      <c r="E11" s="10">
        <v>0</v>
      </c>
      <c r="F11" s="10">
        <v>0</v>
      </c>
      <c r="G11" s="10">
        <f>H11+I11</f>
        <v>14</v>
      </c>
      <c r="H11" s="10">
        <v>10</v>
      </c>
      <c r="I11" s="10">
        <v>4</v>
      </c>
      <c r="J11" s="217">
        <f>K11+N11</f>
        <v>12</v>
      </c>
      <c r="K11" s="217">
        <f>L11+M11</f>
        <v>0</v>
      </c>
      <c r="L11" s="217">
        <v>0</v>
      </c>
      <c r="M11" s="217">
        <v>0</v>
      </c>
      <c r="N11" s="217">
        <f>O11+P11</f>
        <v>12</v>
      </c>
      <c r="O11" s="217">
        <v>9</v>
      </c>
      <c r="P11" s="217">
        <v>3</v>
      </c>
    </row>
    <row r="12" spans="1:16">
      <c r="A12" s="10" t="s">
        <v>61</v>
      </c>
      <c r="B12" s="13" t="s">
        <v>63</v>
      </c>
      <c r="C12" s="148">
        <f>C13+C17</f>
        <v>1530</v>
      </c>
      <c r="D12" s="148">
        <f t="shared" ref="D12:P12" si="2">D13+D17</f>
        <v>0</v>
      </c>
      <c r="E12" s="148">
        <f t="shared" si="2"/>
        <v>0</v>
      </c>
      <c r="F12" s="148">
        <f t="shared" si="2"/>
        <v>0</v>
      </c>
      <c r="G12" s="148">
        <f>G13+G17</f>
        <v>1530</v>
      </c>
      <c r="H12" s="148">
        <f t="shared" si="2"/>
        <v>1530</v>
      </c>
      <c r="I12" s="148">
        <f t="shared" si="2"/>
        <v>0</v>
      </c>
      <c r="J12" s="216">
        <f t="shared" si="2"/>
        <v>1810</v>
      </c>
      <c r="K12" s="216">
        <f t="shared" si="2"/>
        <v>53</v>
      </c>
      <c r="L12" s="216">
        <f t="shared" si="2"/>
        <v>53</v>
      </c>
      <c r="M12" s="216">
        <f t="shared" si="2"/>
        <v>0</v>
      </c>
      <c r="N12" s="216">
        <f t="shared" si="2"/>
        <v>1757</v>
      </c>
      <c r="O12" s="216">
        <f t="shared" si="2"/>
        <v>1513</v>
      </c>
      <c r="P12" s="216">
        <f t="shared" si="2"/>
        <v>244</v>
      </c>
    </row>
    <row r="13" spans="1:16">
      <c r="A13" s="12"/>
      <c r="B13" s="13" t="s">
        <v>98</v>
      </c>
      <c r="C13" s="148">
        <f>D13+G13</f>
        <v>1475</v>
      </c>
      <c r="D13" s="148">
        <f>E13+F13</f>
        <v>0</v>
      </c>
      <c r="E13" s="148">
        <f>E14+E15</f>
        <v>0</v>
      </c>
      <c r="F13" s="148">
        <f>F14+F15</f>
        <v>0</v>
      </c>
      <c r="G13" s="148">
        <f>H13+I13</f>
        <v>1475</v>
      </c>
      <c r="H13" s="148">
        <f>H14+H15</f>
        <v>1475</v>
      </c>
      <c r="I13" s="148">
        <f>I14+I15</f>
        <v>0</v>
      </c>
      <c r="J13" s="216">
        <f>K13+N13</f>
        <v>1715</v>
      </c>
      <c r="K13" s="216">
        <f>L13+M13</f>
        <v>0</v>
      </c>
      <c r="L13" s="216">
        <f>L14+L15</f>
        <v>0</v>
      </c>
      <c r="M13" s="216">
        <f>M14+M15</f>
        <v>0</v>
      </c>
      <c r="N13" s="216">
        <f>O13+P13</f>
        <v>1715</v>
      </c>
      <c r="O13" s="216">
        <f>O14+O15</f>
        <v>1477</v>
      </c>
      <c r="P13" s="216">
        <f>P14+P15</f>
        <v>238</v>
      </c>
    </row>
    <row r="14" spans="1:16">
      <c r="A14" s="12"/>
      <c r="B14" s="15" t="s">
        <v>77</v>
      </c>
      <c r="C14" s="10">
        <f t="shared" ref="C14:C16" si="3">D14+G14</f>
        <v>1288</v>
      </c>
      <c r="D14" s="10">
        <f t="shared" ref="D14:D16" si="4">E14+F14</f>
        <v>0</v>
      </c>
      <c r="E14" s="10"/>
      <c r="F14" s="10"/>
      <c r="G14" s="10">
        <f t="shared" ref="G14:G16" si="5">H14+I14</f>
        <v>1288</v>
      </c>
      <c r="H14" s="10">
        <v>1288</v>
      </c>
      <c r="I14" s="10"/>
      <c r="J14" s="217">
        <f t="shared" ref="J14:J16" si="6">K14+N14</f>
        <v>1500</v>
      </c>
      <c r="K14" s="217">
        <f t="shared" ref="K14:K16" si="7">L14+M14</f>
        <v>0</v>
      </c>
      <c r="L14" s="217"/>
      <c r="M14" s="217"/>
      <c r="N14" s="217">
        <f t="shared" ref="N14:N16" si="8">O14+P14</f>
        <v>1500</v>
      </c>
      <c r="O14" s="218">
        <v>1301</v>
      </c>
      <c r="P14" s="218">
        <v>199</v>
      </c>
    </row>
    <row r="15" spans="1:16" ht="30">
      <c r="A15" s="12"/>
      <c r="B15" s="15" t="s">
        <v>82</v>
      </c>
      <c r="C15" s="10">
        <f t="shared" si="3"/>
        <v>187</v>
      </c>
      <c r="D15" s="10">
        <f t="shared" si="4"/>
        <v>0</v>
      </c>
      <c r="E15" s="10"/>
      <c r="F15" s="10"/>
      <c r="G15" s="10">
        <f t="shared" si="5"/>
        <v>187</v>
      </c>
      <c r="H15" s="10">
        <v>187</v>
      </c>
      <c r="I15" s="10"/>
      <c r="J15" s="217">
        <f t="shared" si="6"/>
        <v>215</v>
      </c>
      <c r="K15" s="217">
        <f t="shared" si="7"/>
        <v>0</v>
      </c>
      <c r="L15" s="217"/>
      <c r="M15" s="217"/>
      <c r="N15" s="217">
        <f t="shared" si="8"/>
        <v>215</v>
      </c>
      <c r="O15" s="218">
        <v>176</v>
      </c>
      <c r="P15" s="218">
        <v>39</v>
      </c>
    </row>
    <row r="16" spans="1:16">
      <c r="A16" s="12"/>
      <c r="B16" s="15" t="s">
        <v>331</v>
      </c>
      <c r="C16" s="10">
        <f t="shared" si="3"/>
        <v>267</v>
      </c>
      <c r="D16" s="10">
        <f t="shared" si="4"/>
        <v>0</v>
      </c>
      <c r="E16" s="10"/>
      <c r="F16" s="10"/>
      <c r="G16" s="10">
        <f t="shared" si="5"/>
        <v>267</v>
      </c>
      <c r="H16" s="10">
        <v>267</v>
      </c>
      <c r="I16" s="10"/>
      <c r="J16" s="217">
        <f t="shared" si="6"/>
        <v>261</v>
      </c>
      <c r="K16" s="217">
        <f t="shared" si="7"/>
        <v>0</v>
      </c>
      <c r="L16" s="217"/>
      <c r="M16" s="217"/>
      <c r="N16" s="217">
        <f t="shared" si="8"/>
        <v>261</v>
      </c>
      <c r="O16" s="218">
        <v>258</v>
      </c>
      <c r="P16" s="218">
        <v>3</v>
      </c>
    </row>
    <row r="17" spans="1:16">
      <c r="A17" s="12"/>
      <c r="B17" s="13" t="s">
        <v>99</v>
      </c>
      <c r="C17" s="148">
        <f>D17+G17</f>
        <v>55</v>
      </c>
      <c r="D17" s="148">
        <f>E17+F17</f>
        <v>0</v>
      </c>
      <c r="E17" s="148">
        <f>E18+E19</f>
        <v>0</v>
      </c>
      <c r="F17" s="148">
        <f>F18+F19</f>
        <v>0</v>
      </c>
      <c r="G17" s="148">
        <f>H17+I17</f>
        <v>55</v>
      </c>
      <c r="H17" s="148">
        <f>H18+H19</f>
        <v>55</v>
      </c>
      <c r="I17" s="148">
        <f>I18+I19</f>
        <v>0</v>
      </c>
      <c r="J17" s="216">
        <f>K17+N17</f>
        <v>95</v>
      </c>
      <c r="K17" s="216">
        <f>L17+M17</f>
        <v>53</v>
      </c>
      <c r="L17" s="216">
        <f>L18+L19</f>
        <v>53</v>
      </c>
      <c r="M17" s="216">
        <f>M18+M19</f>
        <v>0</v>
      </c>
      <c r="N17" s="216">
        <f>O17+P17</f>
        <v>42</v>
      </c>
      <c r="O17" s="216">
        <f>O18+O19</f>
        <v>36</v>
      </c>
      <c r="P17" s="216">
        <f>P18+P19</f>
        <v>6</v>
      </c>
    </row>
    <row r="18" spans="1:16">
      <c r="A18" s="12"/>
      <c r="B18" s="15" t="s">
        <v>89</v>
      </c>
      <c r="C18" s="10">
        <f t="shared" ref="C18:C20" si="9">D18+G18</f>
        <v>35</v>
      </c>
      <c r="D18" s="10">
        <f t="shared" ref="D18:D20" si="10">E18+F18</f>
        <v>0</v>
      </c>
      <c r="E18" s="10"/>
      <c r="F18" s="10"/>
      <c r="G18" s="10">
        <f t="shared" ref="G18:G20" si="11">H18+I18</f>
        <v>35</v>
      </c>
      <c r="H18" s="10">
        <v>35</v>
      </c>
      <c r="I18" s="10"/>
      <c r="J18" s="217">
        <f t="shared" ref="J18:J20" si="12">K18+N18</f>
        <v>53</v>
      </c>
      <c r="K18" s="217">
        <f t="shared" ref="K18:K20" si="13">L18+M18</f>
        <v>53</v>
      </c>
      <c r="L18" s="218">
        <v>53</v>
      </c>
      <c r="M18" s="218">
        <v>0</v>
      </c>
      <c r="N18" s="217">
        <f t="shared" ref="N18:N20" si="14">O18+P18</f>
        <v>0</v>
      </c>
      <c r="O18" s="217">
        <v>0</v>
      </c>
      <c r="P18" s="217">
        <v>0</v>
      </c>
    </row>
    <row r="19" spans="1:16">
      <c r="A19" s="12"/>
      <c r="B19" s="15" t="s">
        <v>94</v>
      </c>
      <c r="C19" s="10">
        <f t="shared" si="9"/>
        <v>20</v>
      </c>
      <c r="D19" s="10">
        <f t="shared" si="10"/>
        <v>0</v>
      </c>
      <c r="E19" s="10"/>
      <c r="F19" s="10"/>
      <c r="G19" s="10">
        <f t="shared" si="11"/>
        <v>20</v>
      </c>
      <c r="H19" s="10">
        <v>20</v>
      </c>
      <c r="I19" s="10"/>
      <c r="J19" s="217">
        <f t="shared" si="12"/>
        <v>42</v>
      </c>
      <c r="K19" s="217">
        <f t="shared" si="13"/>
        <v>0</v>
      </c>
      <c r="L19" s="217"/>
      <c r="M19" s="217"/>
      <c r="N19" s="217">
        <f t="shared" si="14"/>
        <v>42</v>
      </c>
      <c r="O19" s="218">
        <v>36</v>
      </c>
      <c r="P19" s="218">
        <v>6</v>
      </c>
    </row>
    <row r="20" spans="1:16">
      <c r="A20" s="12"/>
      <c r="B20" s="1" t="s">
        <v>85</v>
      </c>
      <c r="C20" s="10">
        <f t="shared" si="9"/>
        <v>20</v>
      </c>
      <c r="D20" s="10">
        <f t="shared" si="10"/>
        <v>0</v>
      </c>
      <c r="E20" s="10"/>
      <c r="F20" s="10"/>
      <c r="G20" s="10">
        <f t="shared" si="11"/>
        <v>20</v>
      </c>
      <c r="H20" s="10">
        <v>20</v>
      </c>
      <c r="I20" s="10"/>
      <c r="J20" s="217">
        <f t="shared" si="12"/>
        <v>27</v>
      </c>
      <c r="K20" s="217">
        <f t="shared" si="13"/>
        <v>0</v>
      </c>
      <c r="L20" s="217"/>
      <c r="M20" s="217"/>
      <c r="N20" s="217">
        <f t="shared" si="14"/>
        <v>27</v>
      </c>
      <c r="O20" s="218">
        <v>25</v>
      </c>
      <c r="P20" s="218">
        <v>2</v>
      </c>
    </row>
    <row r="21" spans="1:16">
      <c r="A21" s="12" t="s">
        <v>62</v>
      </c>
      <c r="B21" s="13" t="s">
        <v>333</v>
      </c>
      <c r="C21" s="148">
        <f>C22</f>
        <v>0</v>
      </c>
      <c r="D21" s="148">
        <f t="shared" ref="D21:P21" si="15">D22</f>
        <v>0</v>
      </c>
      <c r="E21" s="148">
        <f t="shared" si="15"/>
        <v>0</v>
      </c>
      <c r="F21" s="148">
        <f t="shared" si="15"/>
        <v>0</v>
      </c>
      <c r="G21" s="148">
        <f t="shared" si="15"/>
        <v>0</v>
      </c>
      <c r="H21" s="148">
        <f t="shared" si="15"/>
        <v>0</v>
      </c>
      <c r="I21" s="148">
        <f t="shared" si="15"/>
        <v>0</v>
      </c>
      <c r="J21" s="216">
        <f t="shared" si="15"/>
        <v>0</v>
      </c>
      <c r="K21" s="216">
        <f t="shared" si="15"/>
        <v>111</v>
      </c>
      <c r="L21" s="216">
        <f t="shared" si="15"/>
        <v>111</v>
      </c>
      <c r="M21" s="216">
        <f t="shared" si="15"/>
        <v>0</v>
      </c>
      <c r="N21" s="216">
        <f t="shared" si="15"/>
        <v>0</v>
      </c>
      <c r="O21" s="216">
        <f t="shared" si="15"/>
        <v>0</v>
      </c>
      <c r="P21" s="216">
        <f t="shared" si="15"/>
        <v>0</v>
      </c>
    </row>
    <row r="22" spans="1:16" ht="15.75">
      <c r="A22" s="12"/>
      <c r="B22" s="1" t="s">
        <v>334</v>
      </c>
      <c r="C22" s="10"/>
      <c r="D22" s="10"/>
      <c r="E22" s="10"/>
      <c r="F22" s="10"/>
      <c r="G22" s="10"/>
      <c r="H22" s="10"/>
      <c r="I22" s="10"/>
      <c r="J22" s="217"/>
      <c r="K22" s="216">
        <f>L22+M22</f>
        <v>111</v>
      </c>
      <c r="L22" s="219">
        <v>111</v>
      </c>
      <c r="M22" s="219">
        <v>0</v>
      </c>
      <c r="N22" s="216">
        <f>O22+P22</f>
        <v>0</v>
      </c>
      <c r="O22" s="217">
        <v>0</v>
      </c>
      <c r="P22" s="217">
        <v>0</v>
      </c>
    </row>
    <row r="23" spans="1:16">
      <c r="A23" s="12" t="s">
        <v>127</v>
      </c>
      <c r="B23" s="13" t="s">
        <v>335</v>
      </c>
      <c r="C23" s="148">
        <f>C24</f>
        <v>0</v>
      </c>
      <c r="D23" s="148">
        <f t="shared" ref="D23:P23" si="16">D24</f>
        <v>0</v>
      </c>
      <c r="E23" s="148">
        <f t="shared" si="16"/>
        <v>0</v>
      </c>
      <c r="F23" s="148">
        <f t="shared" si="16"/>
        <v>0</v>
      </c>
      <c r="G23" s="148">
        <f t="shared" si="16"/>
        <v>0</v>
      </c>
      <c r="H23" s="148">
        <f t="shared" si="16"/>
        <v>0</v>
      </c>
      <c r="I23" s="148">
        <f t="shared" si="16"/>
        <v>0</v>
      </c>
      <c r="J23" s="216">
        <f t="shared" si="16"/>
        <v>0</v>
      </c>
      <c r="K23" s="216">
        <f t="shared" si="16"/>
        <v>18</v>
      </c>
      <c r="L23" s="216">
        <f t="shared" si="16"/>
        <v>16</v>
      </c>
      <c r="M23" s="216">
        <f t="shared" si="16"/>
        <v>2</v>
      </c>
      <c r="N23" s="216">
        <f t="shared" si="16"/>
        <v>0</v>
      </c>
      <c r="O23" s="216">
        <f t="shared" si="16"/>
        <v>0</v>
      </c>
      <c r="P23" s="216">
        <f t="shared" si="16"/>
        <v>0</v>
      </c>
    </row>
    <row r="24" spans="1:16" ht="15.75">
      <c r="A24" s="12"/>
      <c r="B24" s="1" t="s">
        <v>336</v>
      </c>
      <c r="C24" s="10"/>
      <c r="D24" s="10"/>
      <c r="E24" s="10"/>
      <c r="F24" s="10"/>
      <c r="G24" s="10"/>
      <c r="H24" s="10"/>
      <c r="I24" s="10"/>
      <c r="J24" s="217"/>
      <c r="K24" s="216">
        <f>L24+M24</f>
        <v>18</v>
      </c>
      <c r="L24" s="220">
        <v>16</v>
      </c>
      <c r="M24" s="220">
        <v>2</v>
      </c>
      <c r="N24" s="216">
        <f>O24+P24</f>
        <v>0</v>
      </c>
      <c r="O24" s="217">
        <v>0</v>
      </c>
      <c r="P24" s="217">
        <v>0</v>
      </c>
    </row>
    <row r="25" spans="1:16">
      <c r="A25" s="12" t="s">
        <v>167</v>
      </c>
      <c r="B25" s="13" t="s">
        <v>173</v>
      </c>
      <c r="C25" s="148">
        <f t="shared" ref="C25:P25" si="17">C26+C49</f>
        <v>715</v>
      </c>
      <c r="D25" s="148">
        <f t="shared" si="17"/>
        <v>0</v>
      </c>
      <c r="E25" s="148">
        <f t="shared" si="17"/>
        <v>0</v>
      </c>
      <c r="F25" s="148">
        <f t="shared" si="17"/>
        <v>0</v>
      </c>
      <c r="G25" s="148">
        <f t="shared" si="17"/>
        <v>688</v>
      </c>
      <c r="H25" s="148">
        <f t="shared" si="17"/>
        <v>688</v>
      </c>
      <c r="I25" s="148">
        <f t="shared" si="17"/>
        <v>27</v>
      </c>
      <c r="J25" s="216">
        <f t="shared" si="17"/>
        <v>1324</v>
      </c>
      <c r="K25" s="216">
        <f t="shared" si="17"/>
        <v>49</v>
      </c>
      <c r="L25" s="216">
        <f t="shared" si="17"/>
        <v>46</v>
      </c>
      <c r="M25" s="216">
        <f t="shared" si="17"/>
        <v>3</v>
      </c>
      <c r="N25" s="216">
        <f t="shared" si="17"/>
        <v>1294</v>
      </c>
      <c r="O25" s="216">
        <f t="shared" si="17"/>
        <v>1252</v>
      </c>
      <c r="P25" s="216">
        <f t="shared" si="17"/>
        <v>63</v>
      </c>
    </row>
    <row r="26" spans="1:16">
      <c r="A26" s="12"/>
      <c r="B26" s="13" t="s">
        <v>129</v>
      </c>
      <c r="C26" s="148">
        <f>C27+C29+C31+C34+C38+C40+C43+C45+C46+C47+C48</f>
        <v>581</v>
      </c>
      <c r="D26" s="148">
        <f t="shared" ref="D26:P26" si="18">D27+D29+D31+D34+D38+D40+D43+D45+D46+D47+D48</f>
        <v>0</v>
      </c>
      <c r="E26" s="148">
        <f t="shared" si="18"/>
        <v>0</v>
      </c>
      <c r="F26" s="148">
        <f t="shared" si="18"/>
        <v>0</v>
      </c>
      <c r="G26" s="148">
        <f t="shared" si="18"/>
        <v>554</v>
      </c>
      <c r="H26" s="148">
        <f t="shared" si="18"/>
        <v>561</v>
      </c>
      <c r="I26" s="148">
        <f t="shared" si="18"/>
        <v>20</v>
      </c>
      <c r="J26" s="216">
        <f t="shared" si="18"/>
        <v>1079</v>
      </c>
      <c r="K26" s="216">
        <f t="shared" si="18"/>
        <v>49</v>
      </c>
      <c r="L26" s="216">
        <f t="shared" si="18"/>
        <v>46</v>
      </c>
      <c r="M26" s="216">
        <f t="shared" si="18"/>
        <v>3</v>
      </c>
      <c r="N26" s="216">
        <f t="shared" si="18"/>
        <v>1030</v>
      </c>
      <c r="O26" s="216">
        <f t="shared" si="18"/>
        <v>996</v>
      </c>
      <c r="P26" s="216">
        <f t="shared" si="18"/>
        <v>55</v>
      </c>
    </row>
    <row r="27" spans="1:16">
      <c r="A27" s="12">
        <v>1</v>
      </c>
      <c r="B27" s="13" t="s">
        <v>296</v>
      </c>
      <c r="C27" s="148">
        <f>C28</f>
        <v>32</v>
      </c>
      <c r="D27" s="148">
        <f t="shared" ref="D27:P27" si="19">D28</f>
        <v>0</v>
      </c>
      <c r="E27" s="148">
        <f t="shared" si="19"/>
        <v>0</v>
      </c>
      <c r="F27" s="148">
        <f t="shared" si="19"/>
        <v>0</v>
      </c>
      <c r="G27" s="148">
        <f t="shared" si="19"/>
        <v>32</v>
      </c>
      <c r="H27" s="148">
        <f t="shared" si="19"/>
        <v>32</v>
      </c>
      <c r="I27" s="148">
        <f t="shared" si="19"/>
        <v>0</v>
      </c>
      <c r="J27" s="216">
        <f t="shared" si="19"/>
        <v>35</v>
      </c>
      <c r="K27" s="216">
        <f t="shared" si="19"/>
        <v>35</v>
      </c>
      <c r="L27" s="216">
        <f t="shared" si="19"/>
        <v>35</v>
      </c>
      <c r="M27" s="216">
        <f t="shared" si="19"/>
        <v>0</v>
      </c>
      <c r="N27" s="216">
        <f t="shared" si="19"/>
        <v>0</v>
      </c>
      <c r="O27" s="216">
        <f t="shared" si="19"/>
        <v>0</v>
      </c>
      <c r="P27" s="216">
        <f t="shared" si="19"/>
        <v>0</v>
      </c>
    </row>
    <row r="28" spans="1:16" ht="15.75">
      <c r="A28" s="12"/>
      <c r="B28" s="12" t="s">
        <v>285</v>
      </c>
      <c r="C28" s="10">
        <f>D28+G28</f>
        <v>32</v>
      </c>
      <c r="D28" s="10">
        <f>E28+F28</f>
        <v>0</v>
      </c>
      <c r="E28" s="10"/>
      <c r="F28" s="10"/>
      <c r="G28" s="10">
        <f>H28+I28</f>
        <v>32</v>
      </c>
      <c r="H28" s="10">
        <v>32</v>
      </c>
      <c r="I28" s="10"/>
      <c r="J28" s="217">
        <f>K28+N28</f>
        <v>35</v>
      </c>
      <c r="K28" s="217">
        <f>L28+M28</f>
        <v>35</v>
      </c>
      <c r="L28" s="221">
        <v>35</v>
      </c>
      <c r="M28" s="221">
        <v>0</v>
      </c>
      <c r="N28" s="217">
        <f>O28+P28</f>
        <v>0</v>
      </c>
      <c r="O28" s="217">
        <v>0</v>
      </c>
      <c r="P28" s="217">
        <v>0</v>
      </c>
    </row>
    <row r="29" spans="1:16">
      <c r="A29" s="12">
        <v>2</v>
      </c>
      <c r="B29" s="13" t="s">
        <v>206</v>
      </c>
      <c r="C29" s="148">
        <f>C30</f>
        <v>9</v>
      </c>
      <c r="D29" s="148">
        <f t="shared" ref="D29:P29" si="20">D30</f>
        <v>0</v>
      </c>
      <c r="E29" s="148">
        <f t="shared" si="20"/>
        <v>0</v>
      </c>
      <c r="F29" s="148">
        <f t="shared" si="20"/>
        <v>0</v>
      </c>
      <c r="G29" s="148">
        <f t="shared" si="20"/>
        <v>9</v>
      </c>
      <c r="H29" s="148">
        <f t="shared" si="20"/>
        <v>9</v>
      </c>
      <c r="I29" s="148">
        <f t="shared" si="20"/>
        <v>0</v>
      </c>
      <c r="J29" s="216">
        <f t="shared" si="20"/>
        <v>14</v>
      </c>
      <c r="K29" s="216">
        <f t="shared" si="20"/>
        <v>14</v>
      </c>
      <c r="L29" s="216">
        <f t="shared" si="20"/>
        <v>11</v>
      </c>
      <c r="M29" s="216">
        <f t="shared" si="20"/>
        <v>3</v>
      </c>
      <c r="N29" s="216">
        <f t="shared" si="20"/>
        <v>0</v>
      </c>
      <c r="O29" s="216">
        <f t="shared" si="20"/>
        <v>0</v>
      </c>
      <c r="P29" s="216">
        <f t="shared" si="20"/>
        <v>0</v>
      </c>
    </row>
    <row r="30" spans="1:16" ht="15.75">
      <c r="A30" s="12"/>
      <c r="B30" s="12" t="s">
        <v>286</v>
      </c>
      <c r="C30" s="10">
        <f>D30+G30</f>
        <v>9</v>
      </c>
      <c r="D30" s="10">
        <f>E30+F30</f>
        <v>0</v>
      </c>
      <c r="E30" s="10"/>
      <c r="F30" s="10"/>
      <c r="G30" s="10">
        <f>H30+I30</f>
        <v>9</v>
      </c>
      <c r="H30" s="10">
        <v>9</v>
      </c>
      <c r="I30" s="10"/>
      <c r="J30" s="217">
        <f>K30+N30</f>
        <v>14</v>
      </c>
      <c r="K30" s="217">
        <f>L30+M30</f>
        <v>14</v>
      </c>
      <c r="L30" s="221">
        <v>11</v>
      </c>
      <c r="M30" s="221">
        <v>3</v>
      </c>
      <c r="N30" s="217">
        <f>O30+P30</f>
        <v>0</v>
      </c>
      <c r="O30" s="217">
        <v>0</v>
      </c>
      <c r="P30" s="217">
        <v>0</v>
      </c>
    </row>
    <row r="31" spans="1:16">
      <c r="A31" s="12">
        <v>3</v>
      </c>
      <c r="B31" s="13" t="s">
        <v>174</v>
      </c>
      <c r="C31" s="148">
        <f>C32+C33</f>
        <v>140</v>
      </c>
      <c r="D31" s="148">
        <f t="shared" ref="D31:P31" si="21">D32+D33</f>
        <v>0</v>
      </c>
      <c r="E31" s="148">
        <f>E32+E33</f>
        <v>0</v>
      </c>
      <c r="F31" s="148">
        <f t="shared" si="21"/>
        <v>0</v>
      </c>
      <c r="G31" s="148">
        <f t="shared" si="21"/>
        <v>140</v>
      </c>
      <c r="H31" s="148">
        <f t="shared" si="21"/>
        <v>140</v>
      </c>
      <c r="I31" s="148">
        <f t="shared" si="21"/>
        <v>0</v>
      </c>
      <c r="J31" s="216">
        <f t="shared" si="21"/>
        <v>496</v>
      </c>
      <c r="K31" s="216">
        <f t="shared" si="21"/>
        <v>0</v>
      </c>
      <c r="L31" s="216">
        <f t="shared" si="21"/>
        <v>0</v>
      </c>
      <c r="M31" s="216">
        <f t="shared" si="21"/>
        <v>0</v>
      </c>
      <c r="N31" s="216">
        <f t="shared" si="21"/>
        <v>496</v>
      </c>
      <c r="O31" s="216">
        <f t="shared" si="21"/>
        <v>496</v>
      </c>
      <c r="P31" s="216">
        <f t="shared" si="21"/>
        <v>0</v>
      </c>
    </row>
    <row r="32" spans="1:16" ht="30">
      <c r="A32" s="12"/>
      <c r="B32" s="25" t="s">
        <v>176</v>
      </c>
      <c r="C32" s="10">
        <f>D32+G32</f>
        <v>20</v>
      </c>
      <c r="D32" s="10">
        <f>E32+F32</f>
        <v>0</v>
      </c>
      <c r="E32" s="10"/>
      <c r="F32" s="10"/>
      <c r="G32" s="10">
        <f>H32+I32</f>
        <v>20</v>
      </c>
      <c r="H32" s="10">
        <v>20</v>
      </c>
      <c r="I32" s="10"/>
      <c r="J32" s="217">
        <f>K32+N32</f>
        <v>42</v>
      </c>
      <c r="K32" s="217">
        <f>L32+M32</f>
        <v>0</v>
      </c>
      <c r="L32" s="217">
        <v>0</v>
      </c>
      <c r="M32" s="217">
        <v>0</v>
      </c>
      <c r="N32" s="217">
        <f>O32+P32</f>
        <v>42</v>
      </c>
      <c r="O32" s="222">
        <v>42</v>
      </c>
      <c r="P32" s="222">
        <v>0</v>
      </c>
    </row>
    <row r="33" spans="1:16" ht="15.75">
      <c r="A33" s="12"/>
      <c r="B33" s="25" t="s">
        <v>178</v>
      </c>
      <c r="C33" s="10">
        <f>D33+G33</f>
        <v>120</v>
      </c>
      <c r="D33" s="10">
        <f>E33+F33</f>
        <v>0</v>
      </c>
      <c r="E33" s="10"/>
      <c r="F33" s="10"/>
      <c r="G33" s="10">
        <f>H33+I33</f>
        <v>120</v>
      </c>
      <c r="H33" s="10">
        <v>120</v>
      </c>
      <c r="I33" s="10"/>
      <c r="J33" s="217">
        <f>K33+N33</f>
        <v>454</v>
      </c>
      <c r="K33" s="217">
        <f>L33+M33</f>
        <v>0</v>
      </c>
      <c r="L33" s="217">
        <v>0</v>
      </c>
      <c r="M33" s="217">
        <v>0</v>
      </c>
      <c r="N33" s="217">
        <f>O33+P33</f>
        <v>454</v>
      </c>
      <c r="O33" s="222">
        <v>454</v>
      </c>
      <c r="P33" s="222">
        <v>0</v>
      </c>
    </row>
    <row r="34" spans="1:16" ht="28.5">
      <c r="A34" s="12">
        <v>4</v>
      </c>
      <c r="B34" s="14" t="s">
        <v>287</v>
      </c>
      <c r="C34" s="148">
        <f>C35+C36+C37</f>
        <v>71</v>
      </c>
      <c r="D34" s="148">
        <f t="shared" ref="D34:P34" si="22">D35+D36+D37</f>
        <v>0</v>
      </c>
      <c r="E34" s="148">
        <f t="shared" si="22"/>
        <v>0</v>
      </c>
      <c r="F34" s="148">
        <f t="shared" si="22"/>
        <v>0</v>
      </c>
      <c r="G34" s="148">
        <f t="shared" si="22"/>
        <v>71</v>
      </c>
      <c r="H34" s="148">
        <f t="shared" si="22"/>
        <v>69</v>
      </c>
      <c r="I34" s="148">
        <f t="shared" si="22"/>
        <v>2</v>
      </c>
      <c r="J34" s="216">
        <f t="shared" si="22"/>
        <v>151</v>
      </c>
      <c r="K34" s="216">
        <f t="shared" si="22"/>
        <v>0</v>
      </c>
      <c r="L34" s="216">
        <f t="shared" si="22"/>
        <v>0</v>
      </c>
      <c r="M34" s="216">
        <f t="shared" si="22"/>
        <v>0</v>
      </c>
      <c r="N34" s="216">
        <f t="shared" si="22"/>
        <v>151</v>
      </c>
      <c r="O34" s="216">
        <f t="shared" si="22"/>
        <v>151</v>
      </c>
      <c r="P34" s="216">
        <f t="shared" si="22"/>
        <v>0</v>
      </c>
    </row>
    <row r="35" spans="1:16" ht="15.75">
      <c r="A35" s="12"/>
      <c r="B35" s="25" t="s">
        <v>197</v>
      </c>
      <c r="C35" s="10">
        <f>D35+G35</f>
        <v>40</v>
      </c>
      <c r="D35" s="10">
        <f>E35+F35</f>
        <v>0</v>
      </c>
      <c r="E35" s="10"/>
      <c r="F35" s="10"/>
      <c r="G35" s="10">
        <f>H35+I35</f>
        <v>40</v>
      </c>
      <c r="H35" s="10">
        <v>40</v>
      </c>
      <c r="I35" s="10"/>
      <c r="J35" s="217">
        <f>K35+N35</f>
        <v>90</v>
      </c>
      <c r="K35" s="217">
        <f>L35+M35</f>
        <v>0</v>
      </c>
      <c r="L35" s="217"/>
      <c r="M35" s="217"/>
      <c r="N35" s="217">
        <f>O35+P35</f>
        <v>90</v>
      </c>
      <c r="O35" s="222">
        <v>90</v>
      </c>
      <c r="P35" s="222">
        <v>0</v>
      </c>
    </row>
    <row r="36" spans="1:16" ht="15.75">
      <c r="A36" s="12"/>
      <c r="B36" s="25" t="s">
        <v>199</v>
      </c>
      <c r="C36" s="10">
        <f t="shared" ref="C36:C37" si="23">D36+G36</f>
        <v>13</v>
      </c>
      <c r="D36" s="10">
        <f t="shared" ref="D36:D37" si="24">E36+F36</f>
        <v>0</v>
      </c>
      <c r="E36" s="10"/>
      <c r="F36" s="10"/>
      <c r="G36" s="10">
        <f t="shared" ref="G36:G37" si="25">H36+I36</f>
        <v>13</v>
      </c>
      <c r="H36" s="10">
        <v>13</v>
      </c>
      <c r="I36" s="10"/>
      <c r="J36" s="217">
        <f t="shared" ref="J36:J37" si="26">K36+N36</f>
        <v>26</v>
      </c>
      <c r="K36" s="217">
        <f t="shared" ref="K36:K37" si="27">L36+M36</f>
        <v>0</v>
      </c>
      <c r="L36" s="217"/>
      <c r="M36" s="217"/>
      <c r="N36" s="217">
        <f t="shared" ref="N36:N37" si="28">O36+P36</f>
        <v>26</v>
      </c>
      <c r="O36" s="222">
        <v>26</v>
      </c>
      <c r="P36" s="222">
        <v>0</v>
      </c>
    </row>
    <row r="37" spans="1:16" ht="18.75" customHeight="1">
      <c r="A37" s="12"/>
      <c r="B37" s="25" t="s">
        <v>200</v>
      </c>
      <c r="C37" s="10">
        <f t="shared" si="23"/>
        <v>18</v>
      </c>
      <c r="D37" s="10">
        <f t="shared" si="24"/>
        <v>0</v>
      </c>
      <c r="E37" s="10"/>
      <c r="F37" s="10"/>
      <c r="G37" s="10">
        <f t="shared" si="25"/>
        <v>18</v>
      </c>
      <c r="H37" s="10">
        <v>16</v>
      </c>
      <c r="I37" s="10">
        <v>2</v>
      </c>
      <c r="J37" s="217">
        <f t="shared" si="26"/>
        <v>35</v>
      </c>
      <c r="K37" s="217">
        <f t="shared" si="27"/>
        <v>0</v>
      </c>
      <c r="L37" s="217"/>
      <c r="M37" s="217"/>
      <c r="N37" s="217">
        <f t="shared" si="28"/>
        <v>35</v>
      </c>
      <c r="O37" s="222">
        <v>35</v>
      </c>
      <c r="P37" s="222">
        <v>0</v>
      </c>
    </row>
    <row r="38" spans="1:16" ht="28.5">
      <c r="A38" s="12">
        <v>5</v>
      </c>
      <c r="B38" s="14" t="s">
        <v>288</v>
      </c>
      <c r="C38" s="148">
        <f>C39</f>
        <v>0</v>
      </c>
      <c r="D38" s="148">
        <f t="shared" ref="D38:P38" si="29">D39</f>
        <v>0</v>
      </c>
      <c r="E38" s="148">
        <f t="shared" si="29"/>
        <v>0</v>
      </c>
      <c r="F38" s="148">
        <f t="shared" si="29"/>
        <v>0</v>
      </c>
      <c r="G38" s="148">
        <f t="shared" si="29"/>
        <v>0</v>
      </c>
      <c r="H38" s="148">
        <f t="shared" si="29"/>
        <v>0</v>
      </c>
      <c r="I38" s="148">
        <f t="shared" si="29"/>
        <v>0</v>
      </c>
      <c r="J38" s="216">
        <f t="shared" si="29"/>
        <v>15</v>
      </c>
      <c r="K38" s="216">
        <f t="shared" si="29"/>
        <v>0</v>
      </c>
      <c r="L38" s="216">
        <f t="shared" si="29"/>
        <v>0</v>
      </c>
      <c r="M38" s="216">
        <f t="shared" si="29"/>
        <v>0</v>
      </c>
      <c r="N38" s="216">
        <f t="shared" si="29"/>
        <v>15</v>
      </c>
      <c r="O38" s="216">
        <f t="shared" si="29"/>
        <v>15</v>
      </c>
      <c r="P38" s="216">
        <f t="shared" si="29"/>
        <v>0</v>
      </c>
    </row>
    <row r="39" spans="1:16" ht="60">
      <c r="A39" s="12"/>
      <c r="B39" s="16" t="s">
        <v>383</v>
      </c>
      <c r="C39" s="58">
        <f>D39+G39</f>
        <v>0</v>
      </c>
      <c r="D39" s="58">
        <f>E39+F39</f>
        <v>0</v>
      </c>
      <c r="E39" s="58"/>
      <c r="F39" s="58"/>
      <c r="G39" s="58">
        <f>H39+I39</f>
        <v>0</v>
      </c>
      <c r="H39" s="58">
        <v>0</v>
      </c>
      <c r="I39" s="58">
        <v>0</v>
      </c>
      <c r="J39" s="223">
        <f>K39+N39</f>
        <v>15</v>
      </c>
      <c r="K39" s="223">
        <f>L39+M39</f>
        <v>0</v>
      </c>
      <c r="L39" s="223"/>
      <c r="M39" s="223"/>
      <c r="N39" s="223">
        <f>O39+P39</f>
        <v>15</v>
      </c>
      <c r="O39" s="224">
        <v>15</v>
      </c>
      <c r="P39" s="224">
        <v>0</v>
      </c>
    </row>
    <row r="40" spans="1:16">
      <c r="A40" s="12">
        <v>6</v>
      </c>
      <c r="B40" s="14" t="s">
        <v>254</v>
      </c>
      <c r="C40" s="148">
        <f>C41+C42</f>
        <v>39</v>
      </c>
      <c r="D40" s="148">
        <f t="shared" ref="D40:P40" si="30">D41+D42</f>
        <v>0</v>
      </c>
      <c r="E40" s="148">
        <f t="shared" si="30"/>
        <v>0</v>
      </c>
      <c r="F40" s="148">
        <f t="shared" si="30"/>
        <v>0</v>
      </c>
      <c r="G40" s="148">
        <f t="shared" si="30"/>
        <v>12</v>
      </c>
      <c r="H40" s="148">
        <f t="shared" si="30"/>
        <v>39</v>
      </c>
      <c r="I40" s="148">
        <f t="shared" si="30"/>
        <v>0</v>
      </c>
      <c r="J40" s="216">
        <f t="shared" si="30"/>
        <v>39</v>
      </c>
      <c r="K40" s="216">
        <f t="shared" si="30"/>
        <v>0</v>
      </c>
      <c r="L40" s="216">
        <f t="shared" si="30"/>
        <v>0</v>
      </c>
      <c r="M40" s="216">
        <f t="shared" si="30"/>
        <v>0</v>
      </c>
      <c r="N40" s="216">
        <f t="shared" si="30"/>
        <v>39</v>
      </c>
      <c r="O40" s="216">
        <f t="shared" si="30"/>
        <v>28</v>
      </c>
      <c r="P40" s="216">
        <f t="shared" si="30"/>
        <v>32</v>
      </c>
    </row>
    <row r="41" spans="1:16" ht="14.25" customHeight="1">
      <c r="A41" s="12"/>
      <c r="B41" s="25" t="s">
        <v>322</v>
      </c>
      <c r="C41" s="10">
        <v>27</v>
      </c>
      <c r="D41" s="10"/>
      <c r="E41" s="10"/>
      <c r="F41" s="10"/>
      <c r="G41" s="10"/>
      <c r="H41" s="10">
        <v>27</v>
      </c>
      <c r="I41" s="10"/>
      <c r="J41" s="217"/>
      <c r="K41" s="217"/>
      <c r="L41" s="217"/>
      <c r="M41" s="217"/>
      <c r="N41" s="217"/>
      <c r="O41" s="222">
        <v>16</v>
      </c>
      <c r="P41" s="222">
        <v>5</v>
      </c>
    </row>
    <row r="42" spans="1:16" ht="17.25" customHeight="1">
      <c r="A42" s="12"/>
      <c r="B42" s="25" t="s">
        <v>209</v>
      </c>
      <c r="C42" s="10">
        <f>D42+G42</f>
        <v>12</v>
      </c>
      <c r="D42" s="10">
        <f>E42+F42</f>
        <v>0</v>
      </c>
      <c r="E42" s="10"/>
      <c r="F42" s="10"/>
      <c r="G42" s="10">
        <f>H42+I42</f>
        <v>12</v>
      </c>
      <c r="H42" s="10">
        <v>12</v>
      </c>
      <c r="I42" s="10"/>
      <c r="J42" s="217">
        <f>K42+N42</f>
        <v>39</v>
      </c>
      <c r="K42" s="217">
        <f>L42+M42</f>
        <v>0</v>
      </c>
      <c r="L42" s="217"/>
      <c r="M42" s="217"/>
      <c r="N42" s="217">
        <f>O42+P42</f>
        <v>39</v>
      </c>
      <c r="O42" s="222">
        <v>12</v>
      </c>
      <c r="P42" s="222">
        <v>27</v>
      </c>
    </row>
    <row r="43" spans="1:16" ht="17.25" customHeight="1">
      <c r="A43" s="12">
        <v>7</v>
      </c>
      <c r="B43" s="13" t="s">
        <v>290</v>
      </c>
      <c r="C43" s="148">
        <f>C44</f>
        <v>25</v>
      </c>
      <c r="D43" s="148">
        <f t="shared" ref="D43:P43" si="31">D44</f>
        <v>0</v>
      </c>
      <c r="E43" s="148">
        <f t="shared" si="31"/>
        <v>0</v>
      </c>
      <c r="F43" s="148">
        <f t="shared" si="31"/>
        <v>0</v>
      </c>
      <c r="G43" s="148">
        <f t="shared" si="31"/>
        <v>25</v>
      </c>
      <c r="H43" s="148">
        <f t="shared" si="31"/>
        <v>25</v>
      </c>
      <c r="I43" s="148">
        <f t="shared" si="31"/>
        <v>0</v>
      </c>
      <c r="J43" s="216">
        <f t="shared" si="31"/>
        <v>27</v>
      </c>
      <c r="K43" s="216">
        <f t="shared" si="31"/>
        <v>0</v>
      </c>
      <c r="L43" s="216">
        <f t="shared" si="31"/>
        <v>0</v>
      </c>
      <c r="M43" s="216">
        <f t="shared" si="31"/>
        <v>0</v>
      </c>
      <c r="N43" s="216">
        <f t="shared" si="31"/>
        <v>27</v>
      </c>
      <c r="O43" s="216">
        <f t="shared" si="31"/>
        <v>27</v>
      </c>
      <c r="P43" s="216">
        <f t="shared" si="31"/>
        <v>0</v>
      </c>
    </row>
    <row r="44" spans="1:16" ht="17.25" customHeight="1">
      <c r="A44" s="12"/>
      <c r="B44" s="12" t="s">
        <v>289</v>
      </c>
      <c r="C44" s="10">
        <f t="shared" ref="C44:C48" si="32">D44+G44</f>
        <v>25</v>
      </c>
      <c r="D44" s="10">
        <f>E44+F44</f>
        <v>0</v>
      </c>
      <c r="E44" s="10"/>
      <c r="F44" s="10"/>
      <c r="G44" s="10">
        <f t="shared" ref="G44:G48" si="33">H44+I44</f>
        <v>25</v>
      </c>
      <c r="H44" s="10">
        <v>25</v>
      </c>
      <c r="I44" s="10"/>
      <c r="J44" s="217">
        <f t="shared" ref="J44:J48" si="34">K44+N44</f>
        <v>27</v>
      </c>
      <c r="K44" s="217">
        <f t="shared" ref="K44:K48" si="35">L44+M44</f>
        <v>0</v>
      </c>
      <c r="L44" s="217"/>
      <c r="M44" s="217"/>
      <c r="N44" s="217">
        <f t="shared" ref="N44:N48" si="36">O44+P44</f>
        <v>27</v>
      </c>
      <c r="O44" s="225">
        <v>27</v>
      </c>
      <c r="P44" s="222">
        <v>0</v>
      </c>
    </row>
    <row r="45" spans="1:16" ht="42.75">
      <c r="A45" s="12">
        <v>8</v>
      </c>
      <c r="B45" s="17" t="s">
        <v>384</v>
      </c>
      <c r="C45" s="149">
        <f t="shared" si="32"/>
        <v>25</v>
      </c>
      <c r="D45" s="149">
        <f>E45+F45</f>
        <v>0</v>
      </c>
      <c r="E45" s="149"/>
      <c r="F45" s="149"/>
      <c r="G45" s="149">
        <f t="shared" si="33"/>
        <v>25</v>
      </c>
      <c r="H45" s="149">
        <v>24</v>
      </c>
      <c r="I45" s="149">
        <v>1</v>
      </c>
      <c r="J45" s="226">
        <f t="shared" si="34"/>
        <v>34</v>
      </c>
      <c r="K45" s="226">
        <f t="shared" si="35"/>
        <v>0</v>
      </c>
      <c r="L45" s="226"/>
      <c r="M45" s="226"/>
      <c r="N45" s="226">
        <f t="shared" si="36"/>
        <v>34</v>
      </c>
      <c r="O45" s="227">
        <v>32</v>
      </c>
      <c r="P45" s="227">
        <v>2</v>
      </c>
    </row>
    <row r="46" spans="1:16" ht="29.25">
      <c r="A46" s="12">
        <v>9</v>
      </c>
      <c r="B46" s="11" t="s">
        <v>385</v>
      </c>
      <c r="C46" s="148">
        <f t="shared" si="32"/>
        <v>33</v>
      </c>
      <c r="D46" s="148">
        <f>E46+F46</f>
        <v>0</v>
      </c>
      <c r="E46" s="148"/>
      <c r="F46" s="148"/>
      <c r="G46" s="148">
        <f t="shared" si="33"/>
        <v>33</v>
      </c>
      <c r="H46" s="148">
        <v>33</v>
      </c>
      <c r="I46" s="148"/>
      <c r="J46" s="216">
        <f t="shared" si="34"/>
        <v>28</v>
      </c>
      <c r="K46" s="216">
        <f t="shared" si="35"/>
        <v>0</v>
      </c>
      <c r="L46" s="216"/>
      <c r="M46" s="216"/>
      <c r="N46" s="216">
        <f t="shared" si="36"/>
        <v>28</v>
      </c>
      <c r="O46" s="228">
        <v>26</v>
      </c>
      <c r="P46" s="228">
        <v>2</v>
      </c>
    </row>
    <row r="47" spans="1:16">
      <c r="A47" s="12">
        <v>10</v>
      </c>
      <c r="B47" s="13" t="s">
        <v>284</v>
      </c>
      <c r="C47" s="148">
        <f t="shared" si="32"/>
        <v>0</v>
      </c>
      <c r="D47" s="148">
        <f>E47+F47</f>
        <v>0</v>
      </c>
      <c r="E47" s="148"/>
      <c r="F47" s="148"/>
      <c r="G47" s="148">
        <f t="shared" si="33"/>
        <v>0</v>
      </c>
      <c r="H47" s="148"/>
      <c r="I47" s="148"/>
      <c r="J47" s="216">
        <f t="shared" si="34"/>
        <v>60</v>
      </c>
      <c r="K47" s="216">
        <f t="shared" si="35"/>
        <v>0</v>
      </c>
      <c r="L47" s="216">
        <v>0</v>
      </c>
      <c r="M47" s="216">
        <v>0</v>
      </c>
      <c r="N47" s="216">
        <f t="shared" si="36"/>
        <v>60</v>
      </c>
      <c r="O47" s="227">
        <v>56</v>
      </c>
      <c r="P47" s="227">
        <v>4</v>
      </c>
    </row>
    <row r="48" spans="1:16" ht="57.75" customHeight="1">
      <c r="A48" s="12">
        <v>11</v>
      </c>
      <c r="B48" s="17" t="s">
        <v>386</v>
      </c>
      <c r="C48" s="148">
        <f t="shared" si="32"/>
        <v>207</v>
      </c>
      <c r="D48" s="148">
        <f>E48+F48</f>
        <v>0</v>
      </c>
      <c r="E48" s="148"/>
      <c r="F48" s="148"/>
      <c r="G48" s="148">
        <f t="shared" si="33"/>
        <v>207</v>
      </c>
      <c r="H48" s="148">
        <v>190</v>
      </c>
      <c r="I48" s="148">
        <v>17</v>
      </c>
      <c r="J48" s="216">
        <f t="shared" si="34"/>
        <v>180</v>
      </c>
      <c r="K48" s="216">
        <f t="shared" si="35"/>
        <v>0</v>
      </c>
      <c r="L48" s="216">
        <v>0</v>
      </c>
      <c r="M48" s="216">
        <v>0</v>
      </c>
      <c r="N48" s="216">
        <f t="shared" si="36"/>
        <v>180</v>
      </c>
      <c r="O48" s="229">
        <v>165</v>
      </c>
      <c r="P48" s="229">
        <v>15</v>
      </c>
    </row>
    <row r="49" spans="1:16">
      <c r="A49" s="12"/>
      <c r="B49" s="13" t="s">
        <v>139</v>
      </c>
      <c r="C49" s="148">
        <f t="shared" ref="C49:P49" si="37">C50+C52+C55+C58+C61+C65+C67+C69</f>
        <v>134</v>
      </c>
      <c r="D49" s="148">
        <f t="shared" si="37"/>
        <v>0</v>
      </c>
      <c r="E49" s="148">
        <f t="shared" si="37"/>
        <v>0</v>
      </c>
      <c r="F49" s="148">
        <f t="shared" si="37"/>
        <v>0</v>
      </c>
      <c r="G49" s="148">
        <f t="shared" si="37"/>
        <v>134</v>
      </c>
      <c r="H49" s="148">
        <f t="shared" si="37"/>
        <v>127</v>
      </c>
      <c r="I49" s="148">
        <f t="shared" si="37"/>
        <v>7</v>
      </c>
      <c r="J49" s="216">
        <f t="shared" si="37"/>
        <v>245</v>
      </c>
      <c r="K49" s="216">
        <f t="shared" si="37"/>
        <v>0</v>
      </c>
      <c r="L49" s="216">
        <f t="shared" si="37"/>
        <v>0</v>
      </c>
      <c r="M49" s="216">
        <f t="shared" si="37"/>
        <v>0</v>
      </c>
      <c r="N49" s="216">
        <f t="shared" si="37"/>
        <v>264</v>
      </c>
      <c r="O49" s="216">
        <f t="shared" si="37"/>
        <v>256</v>
      </c>
      <c r="P49" s="216">
        <f t="shared" si="37"/>
        <v>8</v>
      </c>
    </row>
    <row r="50" spans="1:16">
      <c r="A50" s="12">
        <v>1</v>
      </c>
      <c r="B50" s="13" t="s">
        <v>70</v>
      </c>
      <c r="C50" s="148">
        <f>C51</f>
        <v>3</v>
      </c>
      <c r="D50" s="148">
        <f t="shared" ref="D50:P50" si="38">D51</f>
        <v>0</v>
      </c>
      <c r="E50" s="148">
        <f t="shared" si="38"/>
        <v>0</v>
      </c>
      <c r="F50" s="148">
        <f t="shared" si="38"/>
        <v>0</v>
      </c>
      <c r="G50" s="148">
        <f t="shared" si="38"/>
        <v>3</v>
      </c>
      <c r="H50" s="148">
        <f t="shared" si="38"/>
        <v>3</v>
      </c>
      <c r="I50" s="148">
        <f t="shared" si="38"/>
        <v>0</v>
      </c>
      <c r="J50" s="216">
        <f>J51</f>
        <v>18</v>
      </c>
      <c r="K50" s="216">
        <f t="shared" si="38"/>
        <v>0</v>
      </c>
      <c r="L50" s="216">
        <f t="shared" si="38"/>
        <v>0</v>
      </c>
      <c r="M50" s="216">
        <f t="shared" si="38"/>
        <v>0</v>
      </c>
      <c r="N50" s="216">
        <f t="shared" si="38"/>
        <v>18</v>
      </c>
      <c r="O50" s="216">
        <f t="shared" si="38"/>
        <v>18</v>
      </c>
      <c r="P50" s="216">
        <f t="shared" si="38"/>
        <v>0</v>
      </c>
    </row>
    <row r="51" spans="1:16">
      <c r="A51" s="12"/>
      <c r="B51" s="12" t="s">
        <v>292</v>
      </c>
      <c r="C51" s="10">
        <f>D51+G51</f>
        <v>3</v>
      </c>
      <c r="D51" s="10">
        <f>E51+F51</f>
        <v>0</v>
      </c>
      <c r="E51" s="10"/>
      <c r="F51" s="10"/>
      <c r="G51" s="10">
        <f>H51+I51</f>
        <v>3</v>
      </c>
      <c r="H51" s="10">
        <v>3</v>
      </c>
      <c r="I51" s="10">
        <v>0</v>
      </c>
      <c r="J51" s="217">
        <f>K51+N51</f>
        <v>18</v>
      </c>
      <c r="K51" s="217">
        <f>L51+M51</f>
        <v>0</v>
      </c>
      <c r="L51" s="217"/>
      <c r="M51" s="217"/>
      <c r="N51" s="217">
        <f>O51+P51</f>
        <v>18</v>
      </c>
      <c r="O51" s="230">
        <v>18</v>
      </c>
      <c r="P51" s="230">
        <v>0</v>
      </c>
    </row>
    <row r="52" spans="1:16">
      <c r="A52" s="12">
        <v>2</v>
      </c>
      <c r="B52" s="13" t="s">
        <v>69</v>
      </c>
      <c r="C52" s="148">
        <f>C53+C54</f>
        <v>9</v>
      </c>
      <c r="D52" s="148">
        <f t="shared" ref="D52:P52" si="39">D53+D54</f>
        <v>0</v>
      </c>
      <c r="E52" s="148">
        <f t="shared" si="39"/>
        <v>0</v>
      </c>
      <c r="F52" s="148">
        <f t="shared" si="39"/>
        <v>0</v>
      </c>
      <c r="G52" s="148">
        <f t="shared" si="39"/>
        <v>9</v>
      </c>
      <c r="H52" s="148">
        <f t="shared" si="39"/>
        <v>9</v>
      </c>
      <c r="I52" s="148">
        <f t="shared" si="39"/>
        <v>0</v>
      </c>
      <c r="J52" s="216">
        <f t="shared" si="39"/>
        <v>36</v>
      </c>
      <c r="K52" s="216">
        <f t="shared" si="39"/>
        <v>0</v>
      </c>
      <c r="L52" s="216">
        <f t="shared" si="39"/>
        <v>0</v>
      </c>
      <c r="M52" s="216">
        <f t="shared" si="39"/>
        <v>0</v>
      </c>
      <c r="N52" s="216">
        <f t="shared" si="39"/>
        <v>36</v>
      </c>
      <c r="O52" s="216">
        <f t="shared" si="39"/>
        <v>36</v>
      </c>
      <c r="P52" s="216">
        <f t="shared" si="39"/>
        <v>0</v>
      </c>
    </row>
    <row r="53" spans="1:16" ht="15.75">
      <c r="A53" s="12"/>
      <c r="B53" s="12" t="s">
        <v>291</v>
      </c>
      <c r="C53" s="10">
        <f>D53+G53</f>
        <v>6</v>
      </c>
      <c r="D53" s="10">
        <f>E53+F53</f>
        <v>0</v>
      </c>
      <c r="E53" s="10"/>
      <c r="F53" s="10"/>
      <c r="G53" s="10">
        <f>H53+I53</f>
        <v>6</v>
      </c>
      <c r="H53" s="10">
        <v>6</v>
      </c>
      <c r="I53" s="10">
        <v>0</v>
      </c>
      <c r="J53" s="217">
        <f>K53+N53</f>
        <v>21</v>
      </c>
      <c r="K53" s="217">
        <f>L53+M53</f>
        <v>0</v>
      </c>
      <c r="L53" s="217"/>
      <c r="M53" s="217"/>
      <c r="N53" s="217">
        <f>O53+P53</f>
        <v>21</v>
      </c>
      <c r="O53" s="222">
        <v>21</v>
      </c>
      <c r="P53" s="222">
        <v>0</v>
      </c>
    </row>
    <row r="54" spans="1:16">
      <c r="A54" s="12"/>
      <c r="B54" s="12" t="s">
        <v>292</v>
      </c>
      <c r="C54" s="10">
        <f>D54+G54</f>
        <v>3</v>
      </c>
      <c r="D54" s="10">
        <f>E54+F54</f>
        <v>0</v>
      </c>
      <c r="E54" s="10"/>
      <c r="F54" s="10"/>
      <c r="G54" s="10">
        <f>H54+I54</f>
        <v>3</v>
      </c>
      <c r="H54" s="10">
        <v>3</v>
      </c>
      <c r="I54" s="10">
        <v>0</v>
      </c>
      <c r="J54" s="217">
        <f>K54+N54</f>
        <v>15</v>
      </c>
      <c r="K54" s="217">
        <f>L54+M54</f>
        <v>0</v>
      </c>
      <c r="L54" s="217"/>
      <c r="M54" s="217"/>
      <c r="N54" s="217">
        <f>O54+P54</f>
        <v>15</v>
      </c>
      <c r="O54" s="231">
        <v>15</v>
      </c>
      <c r="P54" s="231">
        <v>0</v>
      </c>
    </row>
    <row r="55" spans="1:16" ht="28.5">
      <c r="A55" s="12">
        <v>3</v>
      </c>
      <c r="B55" s="26" t="s">
        <v>65</v>
      </c>
      <c r="C55" s="148">
        <f>C56+C57</f>
        <v>79</v>
      </c>
      <c r="D55" s="148">
        <f t="shared" ref="D55:P55" si="40">D56+D57</f>
        <v>0</v>
      </c>
      <c r="E55" s="148">
        <f t="shared" si="40"/>
        <v>0</v>
      </c>
      <c r="F55" s="148">
        <f t="shared" si="40"/>
        <v>0</v>
      </c>
      <c r="G55" s="148">
        <f t="shared" si="40"/>
        <v>79</v>
      </c>
      <c r="H55" s="148">
        <f t="shared" si="40"/>
        <v>73</v>
      </c>
      <c r="I55" s="148">
        <f t="shared" si="40"/>
        <v>6</v>
      </c>
      <c r="J55" s="216">
        <f t="shared" si="40"/>
        <v>110</v>
      </c>
      <c r="K55" s="216">
        <f t="shared" si="40"/>
        <v>0</v>
      </c>
      <c r="L55" s="216">
        <f t="shared" si="40"/>
        <v>0</v>
      </c>
      <c r="M55" s="216">
        <f t="shared" si="40"/>
        <v>0</v>
      </c>
      <c r="N55" s="216">
        <f t="shared" si="40"/>
        <v>129</v>
      </c>
      <c r="O55" s="216">
        <f t="shared" si="40"/>
        <v>123</v>
      </c>
      <c r="P55" s="216">
        <f t="shared" si="40"/>
        <v>6</v>
      </c>
    </row>
    <row r="56" spans="1:16">
      <c r="A56" s="12"/>
      <c r="B56" s="27" t="s">
        <v>222</v>
      </c>
      <c r="C56" s="10">
        <f>D56+G56</f>
        <v>65</v>
      </c>
      <c r="D56" s="10">
        <f>E56+F56</f>
        <v>0</v>
      </c>
      <c r="E56" s="10"/>
      <c r="F56" s="10"/>
      <c r="G56" s="10">
        <f>H56+I56</f>
        <v>65</v>
      </c>
      <c r="H56" s="10">
        <v>61</v>
      </c>
      <c r="I56" s="10">
        <v>4</v>
      </c>
      <c r="J56" s="217">
        <f>K56+N56</f>
        <v>110</v>
      </c>
      <c r="K56" s="217">
        <f>L56+M56</f>
        <v>0</v>
      </c>
      <c r="L56" s="217"/>
      <c r="M56" s="217"/>
      <c r="N56" s="217">
        <f>O56+P56</f>
        <v>110</v>
      </c>
      <c r="O56" s="217">
        <v>106</v>
      </c>
      <c r="P56" s="217">
        <v>4</v>
      </c>
    </row>
    <row r="57" spans="1:16">
      <c r="A57" s="12"/>
      <c r="B57" s="176" t="s">
        <v>387</v>
      </c>
      <c r="C57" s="10">
        <f>D57+G57</f>
        <v>14</v>
      </c>
      <c r="D57" s="10">
        <f>E57+F57</f>
        <v>0</v>
      </c>
      <c r="E57" s="10"/>
      <c r="F57" s="10"/>
      <c r="G57" s="10">
        <f>H57+I57</f>
        <v>14</v>
      </c>
      <c r="H57" s="10">
        <v>12</v>
      </c>
      <c r="I57" s="10">
        <v>2</v>
      </c>
      <c r="J57" s="217"/>
      <c r="K57" s="217">
        <f>L57+M57</f>
        <v>0</v>
      </c>
      <c r="L57" s="217"/>
      <c r="M57" s="217"/>
      <c r="N57" s="217">
        <f>O57+P57</f>
        <v>19</v>
      </c>
      <c r="O57" s="230">
        <v>17</v>
      </c>
      <c r="P57" s="230">
        <v>2</v>
      </c>
    </row>
    <row r="58" spans="1:16" ht="28.5">
      <c r="A58" s="12">
        <v>4</v>
      </c>
      <c r="B58" s="26" t="s">
        <v>66</v>
      </c>
      <c r="C58" s="148">
        <f>C59+C60</f>
        <v>14</v>
      </c>
      <c r="D58" s="148">
        <f t="shared" ref="D58:P58" si="41">D59+D60</f>
        <v>0</v>
      </c>
      <c r="E58" s="148">
        <f t="shared" si="41"/>
        <v>0</v>
      </c>
      <c r="F58" s="148">
        <f t="shared" si="41"/>
        <v>0</v>
      </c>
      <c r="G58" s="148">
        <f t="shared" si="41"/>
        <v>14</v>
      </c>
      <c r="H58" s="148">
        <f t="shared" si="41"/>
        <v>14</v>
      </c>
      <c r="I58" s="148">
        <f t="shared" si="41"/>
        <v>0</v>
      </c>
      <c r="J58" s="216">
        <f t="shared" si="41"/>
        <v>30</v>
      </c>
      <c r="K58" s="216">
        <f t="shared" si="41"/>
        <v>0</v>
      </c>
      <c r="L58" s="216">
        <f t="shared" si="41"/>
        <v>0</v>
      </c>
      <c r="M58" s="216">
        <f t="shared" si="41"/>
        <v>0</v>
      </c>
      <c r="N58" s="216">
        <f t="shared" si="41"/>
        <v>30</v>
      </c>
      <c r="O58" s="216">
        <f t="shared" si="41"/>
        <v>30</v>
      </c>
      <c r="P58" s="216">
        <f t="shared" si="41"/>
        <v>0</v>
      </c>
    </row>
    <row r="59" spans="1:16">
      <c r="A59" s="12"/>
      <c r="B59" s="176" t="s">
        <v>387</v>
      </c>
      <c r="C59" s="10">
        <f>D59+G59</f>
        <v>2</v>
      </c>
      <c r="D59" s="10">
        <f>E59+F59</f>
        <v>0</v>
      </c>
      <c r="E59" s="148"/>
      <c r="F59" s="148"/>
      <c r="G59" s="10">
        <f>H59+I59</f>
        <v>2</v>
      </c>
      <c r="H59" s="10">
        <v>2</v>
      </c>
      <c r="I59" s="10">
        <v>0</v>
      </c>
      <c r="J59" s="217">
        <f>K59+N59</f>
        <v>14</v>
      </c>
      <c r="K59" s="217">
        <f>L59+M59</f>
        <v>0</v>
      </c>
      <c r="L59" s="216"/>
      <c r="M59" s="216"/>
      <c r="N59" s="217">
        <f>O59+P59</f>
        <v>14</v>
      </c>
      <c r="O59" s="217">
        <v>14</v>
      </c>
      <c r="P59" s="217">
        <v>0</v>
      </c>
    </row>
    <row r="60" spans="1:16" ht="25.5" customHeight="1">
      <c r="A60" s="12"/>
      <c r="B60" s="28" t="s">
        <v>177</v>
      </c>
      <c r="C60" s="10">
        <f>D60+G60</f>
        <v>12</v>
      </c>
      <c r="D60" s="10">
        <f>E60+F60</f>
        <v>0</v>
      </c>
      <c r="E60" s="10"/>
      <c r="F60" s="10"/>
      <c r="G60" s="10">
        <f>H60+I60</f>
        <v>12</v>
      </c>
      <c r="H60" s="10">
        <v>12</v>
      </c>
      <c r="I60" s="10">
        <v>0</v>
      </c>
      <c r="J60" s="217">
        <f>K60+N60</f>
        <v>16</v>
      </c>
      <c r="K60" s="217">
        <f>L60+M60</f>
        <v>0</v>
      </c>
      <c r="L60" s="217"/>
      <c r="M60" s="217"/>
      <c r="N60" s="217">
        <f>O60+P60</f>
        <v>16</v>
      </c>
      <c r="O60" s="217">
        <v>16</v>
      </c>
      <c r="P60" s="217">
        <v>0</v>
      </c>
    </row>
    <row r="61" spans="1:16">
      <c r="A61" s="12">
        <v>5</v>
      </c>
      <c r="B61" s="26" t="s">
        <v>74</v>
      </c>
      <c r="C61" s="148">
        <f>C62+C63+C64</f>
        <v>17</v>
      </c>
      <c r="D61" s="148">
        <f t="shared" ref="D61:P61" si="42">D62+D63+D64</f>
        <v>0</v>
      </c>
      <c r="E61" s="148">
        <f t="shared" si="42"/>
        <v>0</v>
      </c>
      <c r="F61" s="148">
        <f t="shared" si="42"/>
        <v>0</v>
      </c>
      <c r="G61" s="148">
        <f t="shared" si="42"/>
        <v>17</v>
      </c>
      <c r="H61" s="148">
        <f t="shared" si="42"/>
        <v>16</v>
      </c>
      <c r="I61" s="148">
        <f t="shared" si="42"/>
        <v>1</v>
      </c>
      <c r="J61" s="216">
        <f t="shared" si="42"/>
        <v>29</v>
      </c>
      <c r="K61" s="216">
        <f t="shared" si="42"/>
        <v>0</v>
      </c>
      <c r="L61" s="216">
        <f t="shared" si="42"/>
        <v>0</v>
      </c>
      <c r="M61" s="216">
        <f t="shared" si="42"/>
        <v>0</v>
      </c>
      <c r="N61" s="216">
        <f t="shared" si="42"/>
        <v>29</v>
      </c>
      <c r="O61" s="216">
        <f t="shared" si="42"/>
        <v>27</v>
      </c>
      <c r="P61" s="216">
        <f t="shared" si="42"/>
        <v>2</v>
      </c>
    </row>
    <row r="62" spans="1:16">
      <c r="A62" s="12"/>
      <c r="B62" s="29" t="s">
        <v>332</v>
      </c>
      <c r="C62" s="18">
        <f>D62+G62</f>
        <v>7</v>
      </c>
      <c r="D62" s="10">
        <f>E62+F62</f>
        <v>0</v>
      </c>
      <c r="E62" s="10"/>
      <c r="F62" s="10"/>
      <c r="G62" s="10">
        <f>H62+I62</f>
        <v>7</v>
      </c>
      <c r="H62" s="10">
        <v>6</v>
      </c>
      <c r="I62" s="10">
        <v>1</v>
      </c>
      <c r="J62" s="217">
        <f>K62+N62</f>
        <v>0</v>
      </c>
      <c r="K62" s="217">
        <f>L62+M62</f>
        <v>0</v>
      </c>
      <c r="L62" s="217"/>
      <c r="M62" s="217"/>
      <c r="N62" s="217">
        <f>O62+P62</f>
        <v>0</v>
      </c>
      <c r="O62" s="217">
        <v>0</v>
      </c>
      <c r="P62" s="217">
        <v>0</v>
      </c>
    </row>
    <row r="63" spans="1:16">
      <c r="A63" s="12"/>
      <c r="B63" s="29" t="s">
        <v>231</v>
      </c>
      <c r="C63" s="18">
        <f t="shared" ref="C63:C64" si="43">D63+G63</f>
        <v>3</v>
      </c>
      <c r="D63" s="10">
        <f t="shared" ref="D63:D64" si="44">E63+F63</f>
        <v>0</v>
      </c>
      <c r="E63" s="10"/>
      <c r="F63" s="10"/>
      <c r="G63" s="10">
        <f t="shared" ref="G63:G64" si="45">H63+I63</f>
        <v>3</v>
      </c>
      <c r="H63" s="10">
        <v>3</v>
      </c>
      <c r="I63" s="10"/>
      <c r="J63" s="217">
        <f t="shared" ref="J63:J64" si="46">K63+N63</f>
        <v>12</v>
      </c>
      <c r="K63" s="217">
        <f t="shared" ref="K63:K64" si="47">L63+M63</f>
        <v>0</v>
      </c>
      <c r="L63" s="217"/>
      <c r="M63" s="217"/>
      <c r="N63" s="217">
        <f t="shared" ref="N63:N64" si="48">O63+P63</f>
        <v>12</v>
      </c>
      <c r="O63" s="217">
        <v>11</v>
      </c>
      <c r="P63" s="217">
        <v>1</v>
      </c>
    </row>
    <row r="64" spans="1:16">
      <c r="A64" s="12"/>
      <c r="B64" s="29" t="s">
        <v>232</v>
      </c>
      <c r="C64" s="18">
        <f t="shared" si="43"/>
        <v>7</v>
      </c>
      <c r="D64" s="10">
        <f t="shared" si="44"/>
        <v>0</v>
      </c>
      <c r="E64" s="10"/>
      <c r="F64" s="10"/>
      <c r="G64" s="10">
        <f t="shared" si="45"/>
        <v>7</v>
      </c>
      <c r="H64" s="10">
        <v>7</v>
      </c>
      <c r="I64" s="10"/>
      <c r="J64" s="217">
        <f t="shared" si="46"/>
        <v>17</v>
      </c>
      <c r="K64" s="217">
        <f t="shared" si="47"/>
        <v>0</v>
      </c>
      <c r="L64" s="217"/>
      <c r="M64" s="217"/>
      <c r="N64" s="217">
        <f t="shared" si="48"/>
        <v>17</v>
      </c>
      <c r="O64" s="217">
        <v>16</v>
      </c>
      <c r="P64" s="217">
        <v>1</v>
      </c>
    </row>
    <row r="65" spans="1:16">
      <c r="A65" s="12">
        <v>6</v>
      </c>
      <c r="B65" s="26" t="s">
        <v>67</v>
      </c>
      <c r="C65" s="148">
        <f>C66</f>
        <v>4</v>
      </c>
      <c r="D65" s="148">
        <f t="shared" ref="D65:P65" si="49">D66</f>
        <v>0</v>
      </c>
      <c r="E65" s="148">
        <f t="shared" si="49"/>
        <v>0</v>
      </c>
      <c r="F65" s="148">
        <f t="shared" si="49"/>
        <v>0</v>
      </c>
      <c r="G65" s="148">
        <f t="shared" si="49"/>
        <v>4</v>
      </c>
      <c r="H65" s="148">
        <f t="shared" si="49"/>
        <v>4</v>
      </c>
      <c r="I65" s="148">
        <f t="shared" si="49"/>
        <v>0</v>
      </c>
      <c r="J65" s="216">
        <f t="shared" si="49"/>
        <v>14</v>
      </c>
      <c r="K65" s="216">
        <f t="shared" si="49"/>
        <v>0</v>
      </c>
      <c r="L65" s="216">
        <f t="shared" si="49"/>
        <v>0</v>
      </c>
      <c r="M65" s="216">
        <f t="shared" si="49"/>
        <v>0</v>
      </c>
      <c r="N65" s="216">
        <f t="shared" si="49"/>
        <v>14</v>
      </c>
      <c r="O65" s="216">
        <f t="shared" si="49"/>
        <v>14</v>
      </c>
      <c r="P65" s="216">
        <f t="shared" si="49"/>
        <v>0</v>
      </c>
    </row>
    <row r="66" spans="1:16">
      <c r="A66" s="12"/>
      <c r="B66" s="25" t="s">
        <v>293</v>
      </c>
      <c r="C66" s="10">
        <f>D66+G66</f>
        <v>4</v>
      </c>
      <c r="D66" s="10">
        <f>E66+F66</f>
        <v>0</v>
      </c>
      <c r="E66" s="10"/>
      <c r="F66" s="10"/>
      <c r="G66" s="10">
        <f>H66+I66</f>
        <v>4</v>
      </c>
      <c r="H66" s="10">
        <v>4</v>
      </c>
      <c r="I66" s="10"/>
      <c r="J66" s="217">
        <f>K66+N66</f>
        <v>14</v>
      </c>
      <c r="K66" s="217">
        <f>L66+M66</f>
        <v>0</v>
      </c>
      <c r="L66" s="217"/>
      <c r="M66" s="217"/>
      <c r="N66" s="217">
        <f>O66+P66</f>
        <v>14</v>
      </c>
      <c r="O66" s="217">
        <v>14</v>
      </c>
      <c r="P66" s="217">
        <v>0</v>
      </c>
    </row>
    <row r="67" spans="1:16" ht="28.5">
      <c r="A67" s="12">
        <v>7</v>
      </c>
      <c r="B67" s="26" t="s">
        <v>72</v>
      </c>
      <c r="C67" s="148">
        <f>C68</f>
        <v>4</v>
      </c>
      <c r="D67" s="148">
        <f t="shared" ref="D67:P69" si="50">D68</f>
        <v>0</v>
      </c>
      <c r="E67" s="148">
        <f t="shared" si="50"/>
        <v>0</v>
      </c>
      <c r="F67" s="148">
        <f t="shared" si="50"/>
        <v>0</v>
      </c>
      <c r="G67" s="148">
        <f t="shared" si="50"/>
        <v>4</v>
      </c>
      <c r="H67" s="148">
        <f t="shared" si="50"/>
        <v>4</v>
      </c>
      <c r="I67" s="148">
        <f t="shared" si="50"/>
        <v>0</v>
      </c>
      <c r="J67" s="216">
        <f t="shared" si="50"/>
        <v>4</v>
      </c>
      <c r="K67" s="216">
        <f t="shared" si="50"/>
        <v>0</v>
      </c>
      <c r="L67" s="216">
        <f t="shared" si="50"/>
        <v>0</v>
      </c>
      <c r="M67" s="216">
        <f t="shared" si="50"/>
        <v>0</v>
      </c>
      <c r="N67" s="216">
        <f t="shared" si="50"/>
        <v>4</v>
      </c>
      <c r="O67" s="216">
        <f t="shared" si="50"/>
        <v>4</v>
      </c>
      <c r="P67" s="216">
        <f t="shared" si="50"/>
        <v>0</v>
      </c>
    </row>
    <row r="68" spans="1:16">
      <c r="A68" s="12"/>
      <c r="B68" s="25" t="s">
        <v>248</v>
      </c>
      <c r="C68" s="10">
        <f>D68+G68</f>
        <v>4</v>
      </c>
      <c r="D68" s="10">
        <f>E68+F68</f>
        <v>0</v>
      </c>
      <c r="E68" s="10"/>
      <c r="F68" s="10"/>
      <c r="G68" s="10">
        <f>H68+I68</f>
        <v>4</v>
      </c>
      <c r="H68" s="10">
        <v>4</v>
      </c>
      <c r="I68" s="10"/>
      <c r="J68" s="217">
        <f>K68+N68</f>
        <v>4</v>
      </c>
      <c r="K68" s="217">
        <f>L68+M68</f>
        <v>0</v>
      </c>
      <c r="L68" s="217"/>
      <c r="M68" s="217"/>
      <c r="N68" s="217">
        <f>O68+P68</f>
        <v>4</v>
      </c>
      <c r="O68" s="217">
        <v>4</v>
      </c>
      <c r="P68" s="217">
        <v>0</v>
      </c>
    </row>
    <row r="69" spans="1:16">
      <c r="A69" s="12">
        <v>8</v>
      </c>
      <c r="B69" s="26" t="s">
        <v>71</v>
      </c>
      <c r="C69" s="148">
        <f>C70</f>
        <v>4</v>
      </c>
      <c r="D69" s="148">
        <f t="shared" si="50"/>
        <v>0</v>
      </c>
      <c r="E69" s="148">
        <f t="shared" si="50"/>
        <v>0</v>
      </c>
      <c r="F69" s="148">
        <f t="shared" si="50"/>
        <v>0</v>
      </c>
      <c r="G69" s="148">
        <f t="shared" si="50"/>
        <v>4</v>
      </c>
      <c r="H69" s="148">
        <f t="shared" si="50"/>
        <v>4</v>
      </c>
      <c r="I69" s="148">
        <f t="shared" si="50"/>
        <v>0</v>
      </c>
      <c r="J69" s="216">
        <f t="shared" si="50"/>
        <v>4</v>
      </c>
      <c r="K69" s="216">
        <f t="shared" si="50"/>
        <v>0</v>
      </c>
      <c r="L69" s="216">
        <f t="shared" si="50"/>
        <v>0</v>
      </c>
      <c r="M69" s="216">
        <f t="shared" si="50"/>
        <v>0</v>
      </c>
      <c r="N69" s="216">
        <f t="shared" si="50"/>
        <v>4</v>
      </c>
      <c r="O69" s="216">
        <f t="shared" si="50"/>
        <v>4</v>
      </c>
      <c r="P69" s="216">
        <f t="shared" si="50"/>
        <v>0</v>
      </c>
    </row>
    <row r="70" spans="1:16">
      <c r="A70" s="12"/>
      <c r="B70" s="25" t="s">
        <v>248</v>
      </c>
      <c r="C70" s="10">
        <f>D70+G70</f>
        <v>4</v>
      </c>
      <c r="D70" s="10">
        <f>E70+F70</f>
        <v>0</v>
      </c>
      <c r="E70" s="10"/>
      <c r="F70" s="10"/>
      <c r="G70" s="10">
        <f>H70+I70</f>
        <v>4</v>
      </c>
      <c r="H70" s="10">
        <v>4</v>
      </c>
      <c r="I70" s="10"/>
      <c r="J70" s="217">
        <f>K70+N70</f>
        <v>4</v>
      </c>
      <c r="K70" s="217">
        <f>L70+M70</f>
        <v>0</v>
      </c>
      <c r="L70" s="217"/>
      <c r="M70" s="217"/>
      <c r="N70" s="217">
        <f>O70+P70</f>
        <v>4</v>
      </c>
      <c r="O70" s="217">
        <v>4</v>
      </c>
      <c r="P70" s="217">
        <v>0</v>
      </c>
    </row>
  </sheetData>
  <mergeCells count="22">
    <mergeCell ref="B5:B8"/>
    <mergeCell ref="G6:I6"/>
    <mergeCell ref="J6:J8"/>
    <mergeCell ref="K6:M6"/>
    <mergeCell ref="N6:P6"/>
    <mergeCell ref="L7:M7"/>
    <mergeCell ref="A5:A8"/>
    <mergeCell ref="A1:K1"/>
    <mergeCell ref="C5:I5"/>
    <mergeCell ref="J5:P5"/>
    <mergeCell ref="C6:C8"/>
    <mergeCell ref="D6:F6"/>
    <mergeCell ref="D7:D8"/>
    <mergeCell ref="E7:F7"/>
    <mergeCell ref="G7:G8"/>
    <mergeCell ref="H7:I7"/>
    <mergeCell ref="K7:K8"/>
    <mergeCell ref="N7:N8"/>
    <mergeCell ref="A2:P2"/>
    <mergeCell ref="A3:P3"/>
    <mergeCell ref="A4:P4"/>
    <mergeCell ref="O7:P7"/>
  </mergeCells>
  <pageMargins left="0.7" right="0.7" top="0.75" bottom="0.75" header="0.3" footer="0.3"/>
  <pageSetup paperSize="9" scale="93"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97"/>
  <sheetViews>
    <sheetView workbookViewId="0">
      <pane xSplit="2" ySplit="8" topLeftCell="C18" activePane="bottomRight" state="frozen"/>
      <selection pane="topRight" activeCell="C1" sqref="C1"/>
      <selection pane="bottomLeft" activeCell="A9" sqref="A9"/>
      <selection pane="bottomRight" activeCell="A3" sqref="A1:V323"/>
    </sheetView>
  </sheetViews>
  <sheetFormatPr defaultRowHeight="12"/>
  <cols>
    <col min="1" max="1" width="3.25" style="3" customWidth="1"/>
    <col min="2" max="2" width="16.375" style="3" customWidth="1"/>
    <col min="3" max="3" width="5.75" style="3" customWidth="1"/>
    <col min="4" max="4" width="5.625" style="3" customWidth="1"/>
    <col min="5" max="5" width="5.25" style="3" customWidth="1"/>
    <col min="6" max="7" width="6" style="3" customWidth="1"/>
    <col min="8" max="8" width="5.625" style="3" customWidth="1"/>
    <col min="9" max="9" width="6" style="3" customWidth="1"/>
    <col min="10" max="10" width="5.25" style="3" customWidth="1"/>
    <col min="11" max="12" width="4.875" style="3" customWidth="1"/>
    <col min="13" max="13" width="6" style="3" customWidth="1"/>
    <col min="14" max="14" width="5.5" style="3" customWidth="1"/>
    <col min="15" max="16" width="6" style="3" customWidth="1"/>
    <col min="17" max="17" width="5.375" style="3" customWidth="1"/>
    <col min="18" max="18" width="5.75" style="3" customWidth="1"/>
    <col min="19" max="20" width="6" style="3" customWidth="1"/>
    <col min="21" max="21" width="5.25" style="3" customWidth="1"/>
    <col min="22" max="22" width="5.625" style="3" customWidth="1"/>
    <col min="23" max="16384" width="9" style="3"/>
  </cols>
  <sheetData>
    <row r="1" ht="44.25" customHeight="1"/>
    <row r="3" ht="12" customHeight="1"/>
    <row r="5" ht="21" customHeight="1"/>
    <row r="6" ht="53.25" customHeight="1"/>
    <row r="12" ht="56.25" customHeight="1"/>
    <row r="165" ht="18" customHeight="1"/>
    <row r="166" ht="18" customHeight="1"/>
    <row r="167" ht="25.5" customHeight="1"/>
    <row r="168" ht="18" customHeight="1"/>
    <row r="169" ht="30" customHeight="1"/>
    <row r="170" ht="31.5" customHeight="1"/>
    <row r="171" ht="30" customHeight="1"/>
    <row r="172" ht="23.25" customHeight="1"/>
    <row r="173" ht="22.5" customHeight="1"/>
    <row r="174" ht="18" customHeight="1"/>
    <row r="175" ht="26.25" customHeight="1"/>
    <row r="176" ht="31.5" customHeight="1"/>
    <row r="177" ht="18" customHeight="1"/>
    <row r="179" ht="31.5" customHeight="1"/>
    <row r="180" ht="26.25" customHeight="1"/>
    <row r="181" ht="33" customHeight="1"/>
    <row r="182" ht="33.75" customHeight="1"/>
    <row r="183" ht="26.25" customHeight="1"/>
    <row r="184" ht="18" customHeight="1"/>
    <row r="185" ht="18" customHeight="1"/>
    <row r="186" ht="18" customHeight="1"/>
    <row r="187" ht="32.25"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4"/>
  <sheetViews>
    <sheetView tabSelected="1" workbookViewId="0">
      <pane xSplit="2" ySplit="1" topLeftCell="C2" activePane="bottomRight" state="frozen"/>
      <selection pane="topRight" activeCell="C1" sqref="C1"/>
      <selection pane="bottomLeft" activeCell="A9" sqref="A9"/>
      <selection pane="bottomRight" activeCell="D8" sqref="D8:D9"/>
    </sheetView>
  </sheetViews>
  <sheetFormatPr defaultRowHeight="15.75"/>
  <cols>
    <col min="2" max="2" width="23.625" style="23" customWidth="1"/>
    <col min="3" max="3" width="8.125" customWidth="1"/>
    <col min="4" max="6" width="9.25" customWidth="1"/>
    <col min="7" max="9" width="7.75" customWidth="1"/>
    <col min="11" max="12" width="9.25" customWidth="1"/>
    <col min="13" max="13" width="10" customWidth="1"/>
    <col min="14" max="14" width="8" customWidth="1"/>
    <col min="15" max="15" width="8" style="59" customWidth="1"/>
    <col min="16" max="16" width="10.5" style="59" customWidth="1"/>
    <col min="17" max="22" width="9" style="59"/>
  </cols>
  <sheetData>
    <row r="1" spans="1:22" s="9" customFormat="1" ht="42.75" customHeight="1">
      <c r="A1" s="306" t="s">
        <v>397</v>
      </c>
      <c r="B1" s="306"/>
      <c r="C1" s="306"/>
      <c r="D1" s="232"/>
      <c r="E1" s="232"/>
      <c r="F1" s="232"/>
      <c r="G1" s="232"/>
      <c r="H1" s="232"/>
      <c r="I1" s="232"/>
      <c r="J1" s="232"/>
      <c r="K1" s="232"/>
      <c r="L1" s="214"/>
      <c r="M1" s="214"/>
      <c r="N1" s="214"/>
      <c r="O1" s="214"/>
      <c r="P1" s="214"/>
    </row>
    <row r="2" spans="1:22" s="9" customFormat="1" ht="12" customHeight="1">
      <c r="A2" s="232"/>
      <c r="B2" s="305"/>
      <c r="C2" s="305"/>
      <c r="D2" s="305"/>
      <c r="E2" s="232"/>
      <c r="F2" s="232"/>
      <c r="G2" s="232"/>
      <c r="H2" s="232"/>
      <c r="I2" s="232"/>
      <c r="J2" s="232"/>
      <c r="K2" s="232"/>
      <c r="L2" s="214"/>
      <c r="M2" s="214"/>
      <c r="N2" s="214"/>
      <c r="O2" s="214"/>
      <c r="P2" s="214"/>
    </row>
    <row r="3" spans="1:22" s="9" customFormat="1" ht="15">
      <c r="A3" s="298" t="s">
        <v>281</v>
      </c>
      <c r="B3" s="298"/>
      <c r="C3" s="298"/>
      <c r="D3" s="298"/>
      <c r="E3" s="298"/>
      <c r="F3" s="298"/>
      <c r="G3" s="298"/>
      <c r="H3" s="298"/>
      <c r="I3" s="298"/>
      <c r="J3" s="298"/>
      <c r="K3" s="298"/>
      <c r="L3" s="298"/>
      <c r="M3" s="298"/>
      <c r="N3" s="298"/>
      <c r="O3" s="298"/>
      <c r="P3" s="298"/>
    </row>
    <row r="4" spans="1:22" s="233" customFormat="1" ht="39" customHeight="1">
      <c r="A4" s="311" t="s">
        <v>392</v>
      </c>
      <c r="B4" s="311"/>
      <c r="C4" s="311"/>
      <c r="D4" s="311"/>
      <c r="E4" s="311"/>
      <c r="F4" s="311"/>
      <c r="G4" s="311"/>
      <c r="H4" s="311"/>
      <c r="I4" s="311"/>
      <c r="J4" s="311"/>
      <c r="K4" s="311"/>
      <c r="L4" s="311"/>
      <c r="M4" s="311"/>
      <c r="N4" s="311"/>
      <c r="O4" s="311"/>
      <c r="P4" s="311"/>
    </row>
    <row r="5" spans="1:22" s="233" customFormat="1" ht="16.5">
      <c r="A5" s="234"/>
      <c r="B5" s="234"/>
      <c r="C5" s="234"/>
      <c r="D5" s="234"/>
      <c r="E5" s="234"/>
      <c r="F5" s="234"/>
      <c r="G5" s="234"/>
      <c r="H5" s="234"/>
      <c r="I5" s="234"/>
      <c r="J5" s="234"/>
      <c r="K5" s="234"/>
      <c r="L5" s="234"/>
      <c r="M5" s="234"/>
      <c r="N5" s="234"/>
      <c r="O5" s="234"/>
      <c r="P5" s="234"/>
    </row>
    <row r="6" spans="1:22" s="235" customFormat="1" ht="21" customHeight="1">
      <c r="A6" s="312" t="s">
        <v>275</v>
      </c>
      <c r="B6" s="312" t="s">
        <v>294</v>
      </c>
      <c r="C6" s="310" t="s">
        <v>3</v>
      </c>
      <c r="D6" s="310"/>
      <c r="E6" s="310"/>
      <c r="F6" s="310"/>
      <c r="G6" s="310"/>
      <c r="H6" s="310"/>
      <c r="I6" s="310"/>
      <c r="J6" s="310" t="s">
        <v>390</v>
      </c>
      <c r="K6" s="310"/>
      <c r="L6" s="310"/>
      <c r="M6" s="310"/>
      <c r="N6" s="310"/>
      <c r="O6" s="310"/>
      <c r="P6" s="310"/>
    </row>
    <row r="7" spans="1:22" s="235" customFormat="1" ht="94.5" customHeight="1">
      <c r="A7" s="313"/>
      <c r="B7" s="313"/>
      <c r="C7" s="315" t="s">
        <v>277</v>
      </c>
      <c r="D7" s="315" t="s">
        <v>380</v>
      </c>
      <c r="E7" s="310"/>
      <c r="F7" s="310"/>
      <c r="G7" s="307" t="s">
        <v>381</v>
      </c>
      <c r="H7" s="308"/>
      <c r="I7" s="309"/>
      <c r="J7" s="315" t="s">
        <v>394</v>
      </c>
      <c r="K7" s="315" t="s">
        <v>380</v>
      </c>
      <c r="L7" s="310"/>
      <c r="M7" s="310"/>
      <c r="N7" s="315" t="s">
        <v>381</v>
      </c>
      <c r="O7" s="310"/>
      <c r="P7" s="310"/>
    </row>
    <row r="8" spans="1:22" s="235" customFormat="1" ht="31.5" customHeight="1">
      <c r="A8" s="313"/>
      <c r="B8" s="313"/>
      <c r="C8" s="310"/>
      <c r="D8" s="310" t="s">
        <v>278</v>
      </c>
      <c r="E8" s="310" t="s">
        <v>280</v>
      </c>
      <c r="F8" s="310"/>
      <c r="G8" s="310" t="s">
        <v>278</v>
      </c>
      <c r="H8" s="310" t="s">
        <v>280</v>
      </c>
      <c r="I8" s="310"/>
      <c r="J8" s="310"/>
      <c r="K8" s="310" t="s">
        <v>278</v>
      </c>
      <c r="L8" s="310" t="s">
        <v>280</v>
      </c>
      <c r="M8" s="310"/>
      <c r="N8" s="310" t="s">
        <v>278</v>
      </c>
      <c r="O8" s="310" t="s">
        <v>280</v>
      </c>
      <c r="P8" s="310"/>
    </row>
    <row r="9" spans="1:22" s="235" customFormat="1" ht="82.5" customHeight="1">
      <c r="A9" s="314"/>
      <c r="B9" s="314"/>
      <c r="C9" s="310"/>
      <c r="D9" s="310"/>
      <c r="E9" s="236" t="s">
        <v>283</v>
      </c>
      <c r="F9" s="236" t="s">
        <v>382</v>
      </c>
      <c r="G9" s="310"/>
      <c r="H9" s="236" t="s">
        <v>283</v>
      </c>
      <c r="I9" s="236" t="s">
        <v>382</v>
      </c>
      <c r="J9" s="310"/>
      <c r="K9" s="310"/>
      <c r="L9" s="236" t="s">
        <v>283</v>
      </c>
      <c r="M9" s="236" t="s">
        <v>395</v>
      </c>
      <c r="N9" s="310"/>
      <c r="O9" s="236" t="s">
        <v>283</v>
      </c>
      <c r="P9" s="236" t="s">
        <v>395</v>
      </c>
    </row>
    <row r="10" spans="1:22" s="241" customFormat="1" ht="16.5">
      <c r="A10" s="237"/>
      <c r="B10" s="238" t="s">
        <v>173</v>
      </c>
      <c r="C10" s="239"/>
      <c r="D10" s="239"/>
      <c r="E10" s="239"/>
      <c r="F10" s="239"/>
      <c r="G10" s="239"/>
      <c r="H10" s="239"/>
      <c r="I10" s="239"/>
      <c r="J10" s="239"/>
      <c r="K10" s="239"/>
      <c r="L10" s="239"/>
      <c r="M10" s="239"/>
      <c r="N10" s="239"/>
      <c r="O10" s="239"/>
      <c r="P10" s="239"/>
      <c r="Q10" s="240"/>
      <c r="R10" s="240"/>
      <c r="S10" s="240"/>
      <c r="T10" s="240"/>
      <c r="U10" s="240"/>
      <c r="V10" s="240"/>
    </row>
    <row r="11" spans="1:22" s="241" customFormat="1" ht="16.5">
      <c r="A11" s="237"/>
      <c r="B11" s="238" t="s">
        <v>129</v>
      </c>
      <c r="C11" s="239"/>
      <c r="D11" s="239"/>
      <c r="E11" s="239"/>
      <c r="F11" s="239"/>
      <c r="G11" s="239"/>
      <c r="H11" s="239"/>
      <c r="I11" s="239"/>
      <c r="J11" s="239"/>
      <c r="K11" s="239"/>
      <c r="L11" s="239"/>
      <c r="M11" s="239"/>
      <c r="N11" s="239"/>
      <c r="O11" s="239"/>
      <c r="P11" s="239"/>
      <c r="Q11" s="240"/>
      <c r="R11" s="240"/>
      <c r="S11" s="240"/>
      <c r="T11" s="240"/>
      <c r="U11" s="240"/>
      <c r="V11" s="240"/>
    </row>
    <row r="12" spans="1:22" s="241" customFormat="1" ht="45" customHeight="1">
      <c r="A12" s="242">
        <v>1</v>
      </c>
      <c r="B12" s="243" t="s">
        <v>288</v>
      </c>
      <c r="C12" s="239">
        <f>C13</f>
        <v>0</v>
      </c>
      <c r="D12" s="239">
        <f t="shared" ref="D12:P12" si="0">D13</f>
        <v>0</v>
      </c>
      <c r="E12" s="239">
        <f t="shared" si="0"/>
        <v>0</v>
      </c>
      <c r="F12" s="239">
        <f t="shared" si="0"/>
        <v>0</v>
      </c>
      <c r="G12" s="239">
        <f t="shared" si="0"/>
        <v>0</v>
      </c>
      <c r="H12" s="239">
        <f t="shared" si="0"/>
        <v>0</v>
      </c>
      <c r="I12" s="239">
        <f t="shared" si="0"/>
        <v>0</v>
      </c>
      <c r="J12" s="239">
        <f t="shared" si="0"/>
        <v>14</v>
      </c>
      <c r="K12" s="239">
        <f t="shared" si="0"/>
        <v>0</v>
      </c>
      <c r="L12" s="239">
        <f t="shared" si="0"/>
        <v>0</v>
      </c>
      <c r="M12" s="239">
        <f t="shared" si="0"/>
        <v>0</v>
      </c>
      <c r="N12" s="239">
        <f t="shared" si="0"/>
        <v>14</v>
      </c>
      <c r="O12" s="239">
        <f t="shared" si="0"/>
        <v>13</v>
      </c>
      <c r="P12" s="239">
        <f t="shared" si="0"/>
        <v>1</v>
      </c>
      <c r="Q12" s="240"/>
      <c r="R12" s="240"/>
      <c r="S12" s="240"/>
      <c r="T12" s="240"/>
      <c r="U12" s="240"/>
      <c r="V12" s="240"/>
    </row>
    <row r="13" spans="1:22" s="241" customFormat="1" ht="69.75" customHeight="1">
      <c r="A13" s="242" t="s">
        <v>396</v>
      </c>
      <c r="B13" s="244" t="s">
        <v>393</v>
      </c>
      <c r="C13" s="242">
        <f>D13+G13</f>
        <v>0</v>
      </c>
      <c r="D13" s="242">
        <f>E13+F13</f>
        <v>0</v>
      </c>
      <c r="E13" s="242">
        <v>0</v>
      </c>
      <c r="F13" s="242">
        <v>0</v>
      </c>
      <c r="G13" s="242">
        <f>H13+I13</f>
        <v>0</v>
      </c>
      <c r="H13" s="242">
        <v>0</v>
      </c>
      <c r="I13" s="242">
        <v>0</v>
      </c>
      <c r="J13" s="242">
        <f>K13+N13</f>
        <v>14</v>
      </c>
      <c r="K13" s="242">
        <f>L13+M13</f>
        <v>0</v>
      </c>
      <c r="L13" s="242"/>
      <c r="M13" s="242"/>
      <c r="N13" s="242">
        <f>O13+P13</f>
        <v>14</v>
      </c>
      <c r="O13" s="316">
        <v>13</v>
      </c>
      <c r="P13" s="316">
        <v>1</v>
      </c>
      <c r="Q13" s="240"/>
      <c r="R13" s="240"/>
      <c r="S13" s="240"/>
      <c r="T13" s="240"/>
      <c r="U13" s="240"/>
      <c r="V13" s="240"/>
    </row>
    <row r="14" spans="1:22" s="246" customFormat="1" ht="41.25" customHeight="1">
      <c r="A14" s="317" t="s">
        <v>398</v>
      </c>
      <c r="B14" s="317"/>
      <c r="C14" s="317"/>
      <c r="D14" s="317"/>
      <c r="E14" s="317"/>
      <c r="F14" s="317"/>
      <c r="G14" s="317"/>
      <c r="H14" s="317"/>
      <c r="I14" s="317"/>
      <c r="J14" s="317"/>
      <c r="K14" s="317"/>
      <c r="L14" s="317"/>
      <c r="M14" s="317"/>
      <c r="N14" s="317"/>
      <c r="O14" s="317"/>
      <c r="P14" s="317"/>
      <c r="Q14" s="245"/>
      <c r="R14" s="245"/>
      <c r="S14" s="245"/>
      <c r="T14" s="245"/>
      <c r="U14" s="245"/>
      <c r="V14" s="245"/>
    </row>
  </sheetData>
  <mergeCells count="23">
    <mergeCell ref="A4:P4"/>
    <mergeCell ref="A6:A9"/>
    <mergeCell ref="B6:B9"/>
    <mergeCell ref="C6:I6"/>
    <mergeCell ref="J6:P6"/>
    <mergeCell ref="C7:C9"/>
    <mergeCell ref="D7:F7"/>
    <mergeCell ref="N8:N9"/>
    <mergeCell ref="O8:P8"/>
    <mergeCell ref="A14:P14"/>
    <mergeCell ref="B2:D2"/>
    <mergeCell ref="A1:C1"/>
    <mergeCell ref="G7:I7"/>
    <mergeCell ref="J7:J9"/>
    <mergeCell ref="K7:M7"/>
    <mergeCell ref="N7:P7"/>
    <mergeCell ref="D8:D9"/>
    <mergeCell ref="E8:F8"/>
    <mergeCell ref="G8:G9"/>
    <mergeCell ref="H8:I8"/>
    <mergeCell ref="K8:K9"/>
    <mergeCell ref="L8:M8"/>
    <mergeCell ref="A3:P3"/>
  </mergeCells>
  <pageMargins left="0.3" right="0.2" top="0.3" bottom="0.2" header="0.3" footer="0.3"/>
  <pageSetup paperSize="9" scale="8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PL IB</vt:lpstr>
      <vt:lpstr>PL IIB</vt:lpstr>
      <vt:lpstr>PL IIIB</vt:lpstr>
      <vt:lpstr>Sheet4</vt:lpstr>
      <vt:lpstr>PL IIIB (Van Phong)</vt:lpstr>
      <vt:lpstr>'PL IB'!Print_Area</vt:lpstr>
      <vt:lpstr>'PL IB'!Print_Titles</vt:lpstr>
      <vt:lpstr>'PL IIB'!Print_Titles</vt:lpstr>
      <vt:lpstr>'PL IIIB'!Print_Titles</vt:lpstr>
    </vt:vector>
  </TitlesOfParts>
  <Company>Sky123.Org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CHU</cp:lastModifiedBy>
  <cp:lastPrinted>2023-11-16T02:31:19Z</cp:lastPrinted>
  <dcterms:created xsi:type="dcterms:W3CDTF">2018-11-22T08:45:09Z</dcterms:created>
  <dcterms:modified xsi:type="dcterms:W3CDTF">2023-11-16T03:15:22Z</dcterms:modified>
</cp:coreProperties>
</file>